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ubcontractor Roster" sheetId="1" state="visible" r:id="rId1"/>
    <sheet name="COI Tracking" sheetId="2" state="visible" r:id="rId2"/>
    <sheet name="W-9 Tracking" sheetId="3" state="visible" r:id="rId3"/>
    <sheet name="Expiration Calendar" sheetId="4" state="visible" r:id="rId4"/>
    <sheet name="Dashboard" sheetId="5" state="visible" r:id="rId5"/>
  </sheets>
  <definedNames>
    <definedName name="_xlnm._FilterDatabase" localSheetId="0" hidden="1">'Subcontractor Roster'!$A$1:$H$1</definedName>
    <definedName name="_xlnm._FilterDatabase" localSheetId="1" hidden="1">'COI Tracking'!$A$1:$M$1</definedName>
    <definedName name="_xlnm._FilterDatabase" localSheetId="2" hidden="1">'W-9 Tracking'!$A$1:$I$1</definedName>
    <definedName name="_xlnm._FilterDatabase" localSheetId="3" hidden="1">'Expiration Calendar'!$A$1:$G$1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YYYY-MM-DD"/>
    <numFmt numFmtId="166" formatCode="0.0%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0"/>
    </font>
    <font>
      <name val="Arial"/>
      <sz val="10"/>
    </font>
    <font>
      <name val="Arial"/>
      <b val="1"/>
      <color rgb="001B2A4A"/>
      <sz val="16"/>
    </font>
    <font>
      <name val="Arial"/>
      <color rgb="009AA0A6"/>
      <sz val="10"/>
    </font>
    <font>
      <name val="Arial"/>
      <b val="1"/>
      <color rgb="00FFFFFF"/>
      <sz val="12"/>
    </font>
    <font>
      <name val="Arial"/>
      <color rgb="00202124"/>
      <sz val="10"/>
    </font>
    <font>
      <name val="Arial"/>
      <b val="1"/>
      <color rgb="001B2A4A"/>
      <sz val="14"/>
    </font>
    <font>
      <name val="Arial"/>
      <i val="1"/>
      <color rgb="009AA0A6"/>
      <sz val="9"/>
    </font>
  </fonts>
  <fills count="5">
    <fill>
      <patternFill/>
    </fill>
    <fill>
      <patternFill patternType="gray125"/>
    </fill>
    <fill>
      <patternFill patternType="solid">
        <fgColor rgb="001B2A4A"/>
        <bgColor rgb="001B2A4A"/>
      </patternFill>
    </fill>
    <fill>
      <patternFill patternType="solid">
        <fgColor rgb="00F8F9FA"/>
        <bgColor rgb="00F8F9FA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left style="thin">
        <color rgb="001B2A4A"/>
      </left>
      <right style="thin">
        <color rgb="001B2A4A"/>
      </right>
      <top style="thin">
        <color rgb="001B2A4A"/>
      </top>
      <bottom style="thin">
        <color rgb="001B2A4A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center" vertical="center"/>
    </xf>
    <xf numFmtId="165" fontId="2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center" vertical="center"/>
    </xf>
    <xf numFmtId="165" fontId="2" fillId="4" borderId="1" applyAlignment="1" pivotButton="0" quotePrefix="0" xfId="0">
      <alignment horizontal="center" vertical="center"/>
    </xf>
    <xf numFmtId="3" fontId="2" fillId="3" borderId="1" applyAlignment="1" pivotButton="0" quotePrefix="0" xfId="0">
      <alignment horizontal="center" vertical="center"/>
    </xf>
    <xf numFmtId="3" fontId="2" fillId="4" borderId="1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4" fontId="2" fillId="3" borderId="1" applyAlignment="1" pivotButton="0" quotePrefix="0" xfId="0">
      <alignment horizontal="center" vertical="center"/>
    </xf>
    <xf numFmtId="4" fontId="2" fillId="4" borderId="1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2" borderId="2" pivotButton="0" quotePrefix="0" xfId="0"/>
    <xf numFmtId="0" fontId="6" fillId="0" borderId="1" applyAlignment="1" pivotButton="0" quotePrefix="0" xfId="0">
      <alignment horizontal="left" vertical="center"/>
    </xf>
    <xf numFmtId="0" fontId="7" fillId="0" borderId="1" applyAlignment="1" pivotButton="0" quotePrefix="0" xfId="0">
      <alignment horizontal="right" vertical="center"/>
    </xf>
    <xf numFmtId="166" fontId="7" fillId="0" borderId="1" applyAlignment="1" pivotButton="0" quotePrefix="0" xfId="0">
      <alignment horizontal="right" vertical="center"/>
    </xf>
    <xf numFmtId="0" fontId="8" fillId="0" borderId="0" pivotButton="0" quotePrefix="0" xfId="0"/>
  </cellXfs>
  <cellStyles count="1">
    <cellStyle name="Normal" xfId="0" builtinId="0" hidden="0"/>
  </cellStyles>
  <dxfs count="6">
    <dxf>
      <font>
        <name val="Arial"/>
        <color rgb="00FFFFFF"/>
        <sz val="10"/>
      </font>
      <fill>
        <patternFill patternType="solid">
          <fgColor rgb="00EA4335"/>
          <bgColor rgb="00EA4335"/>
        </patternFill>
      </fill>
    </dxf>
    <dxf>
      <font>
        <name val="Arial"/>
        <color rgb="00202124"/>
        <sz val="10"/>
      </font>
      <fill>
        <patternFill patternType="solid">
          <fgColor rgb="00FBBC04"/>
          <bgColor rgb="00FBBC04"/>
        </patternFill>
      </fill>
    </dxf>
    <dxf>
      <font>
        <name val="Arial"/>
        <color rgb="00FFFFFF"/>
        <sz val="10"/>
      </font>
      <fill>
        <patternFill patternType="solid">
          <fgColor rgb="0034A853"/>
          <bgColor rgb="0034A853"/>
        </patternFill>
      </fill>
    </dxf>
    <dxf>
      <fill>
        <patternFill patternType="solid">
          <fgColor rgb="00FCE8E6"/>
          <bgColor rgb="00FCE8E6"/>
        </patternFill>
      </fill>
    </dxf>
    <dxf>
      <fill>
        <patternFill patternType="solid">
          <fgColor rgb="00E6F4EA"/>
          <bgColor rgb="00E6F4EA"/>
        </patternFill>
      </fill>
    </dxf>
    <dxf>
      <font>
        <name val="Arial"/>
        <color rgb="00202124"/>
        <sz val="10"/>
      </font>
      <fill>
        <patternFill patternType="solid">
          <fgColor rgb="00E6F4EA"/>
          <bgColor rgb="00E6F4E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4285F4"/>
    <outlinePr summaryBelow="1" summaryRight="1"/>
    <pageSetUpPr/>
  </sheetPr>
  <dimension ref="A1:H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22" customWidth="1" min="2" max="2"/>
    <col width="28" customWidth="1" min="3" max="3"/>
    <col width="16" customWidth="1" min="4" max="4"/>
    <col width="18" customWidth="1" min="5" max="5"/>
    <col width="12" customWidth="1" min="6" max="6"/>
    <col width="14" customWidth="1" min="7" max="7"/>
    <col width="40" customWidth="1" min="8" max="8"/>
  </cols>
  <sheetData>
    <row r="1">
      <c r="A1" s="1" t="inlineStr">
        <is>
          <t>Sub Company Name</t>
        </is>
      </c>
      <c r="B1" s="1" t="inlineStr">
        <is>
          <t>Contact Name</t>
        </is>
      </c>
      <c r="C1" s="1" t="inlineStr">
        <is>
          <t>Email</t>
        </is>
      </c>
      <c r="D1" s="1" t="inlineStr">
        <is>
          <t>Phone</t>
        </is>
      </c>
      <c r="E1" s="1" t="inlineStr">
        <is>
          <t>Trade</t>
        </is>
      </c>
      <c r="F1" s="1" t="inlineStr">
        <is>
          <t>Status</t>
        </is>
      </c>
      <c r="G1" s="1" t="inlineStr">
        <is>
          <t>Date Added</t>
        </is>
      </c>
      <c r="H1" s="1" t="inlineStr">
        <is>
          <t>Notes</t>
        </is>
      </c>
    </row>
    <row r="2">
      <c r="A2" s="2" t="inlineStr">
        <is>
          <t>ABC Electric LLC</t>
        </is>
      </c>
      <c r="B2" s="3" t="inlineStr">
        <is>
          <t>John Smith</t>
        </is>
      </c>
      <c r="C2" s="3" t="inlineStr">
        <is>
          <t>john@abcelectric.com</t>
        </is>
      </c>
      <c r="D2" s="3" t="inlineStr">
        <is>
          <t>(555) 123-4567</t>
        </is>
      </c>
      <c r="E2" s="3" t="inlineStr">
        <is>
          <t>Electrical</t>
        </is>
      </c>
      <c r="F2" s="3" t="inlineStr">
        <is>
          <t>Active</t>
        </is>
      </c>
      <c r="G2" s="4" t="n">
        <v>46037</v>
      </c>
      <c r="H2" s="3" t="inlineStr">
        <is>
          <t>Licensed in FL — SAMPLE ROW (delete)</t>
        </is>
      </c>
    </row>
    <row r="3">
      <c r="A3" s="5" t="inlineStr">
        <is>
          <t>Delta Plumbing Inc</t>
        </is>
      </c>
      <c r="B3" s="6" t="inlineStr">
        <is>
          <t>Maria Garcia</t>
        </is>
      </c>
      <c r="C3" s="6" t="inlineStr">
        <is>
          <t>maria@deltaplumb.com</t>
        </is>
      </c>
      <c r="D3" s="6" t="inlineStr">
        <is>
          <t>(555) 234-5678</t>
        </is>
      </c>
      <c r="E3" s="6" t="inlineStr">
        <is>
          <t>Plumbing</t>
        </is>
      </c>
      <c r="F3" s="6" t="inlineStr">
        <is>
          <t>Active</t>
        </is>
      </c>
      <c r="G3" s="7" t="n">
        <v>46054</v>
      </c>
      <c r="H3" s="6" t="inlineStr">
        <is>
          <t>SAMPLE ROW (delete)</t>
        </is>
      </c>
    </row>
    <row r="4">
      <c r="A4" s="2" t="inlineStr">
        <is>
          <t>Ramos Concrete Co</t>
        </is>
      </c>
      <c r="B4" s="3" t="inlineStr">
        <is>
          <t>Carlos Ramos</t>
        </is>
      </c>
      <c r="C4" s="3" t="inlineStr">
        <is>
          <t>carlos@ramosconcrete.com</t>
        </is>
      </c>
      <c r="D4" s="3" t="inlineStr">
        <is>
          <t>(555) 345-6789</t>
        </is>
      </c>
      <c r="E4" s="3" t="inlineStr">
        <is>
          <t>Concrete</t>
        </is>
      </c>
      <c r="F4" s="3" t="inlineStr">
        <is>
          <t>Active</t>
        </is>
      </c>
      <c r="G4" s="4" t="n">
        <v>46091</v>
      </c>
      <c r="H4" s="3" t="inlineStr">
        <is>
          <t>SAMPLE ROW (delete)</t>
        </is>
      </c>
    </row>
  </sheetData>
  <autoFilter ref="A1:H1"/>
  <dataValidations count="2">
    <dataValidation sqref="E2:E500" showDropDown="0" showInputMessage="0" showErrorMessage="0" allowBlank="1" errorTitle="Invalid Trade" error="Select a trade from the dropdown" type="list">
      <formula1>"Electrical,Plumbing,HVAC,Concrete,Framing,Roofing,Drywall,Painting,Flooring,Landscaping,Excavation,Masonry,Steel/Iron,Insulation,Fire Protection,Demolition,Fencing,Glazing,Tile,Other"</formula1>
    </dataValidation>
    <dataValidation sqref="F2:F500" showDropDown="0" showInputMessage="0" showErrorMessage="0" allowBlank="1" type="list">
      <formula1>"Active,Inactive"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FA7B17"/>
    <outlinePr summaryBelow="1" summaryRight="1"/>
    <pageSetUpPr/>
  </sheetPr>
  <dimension ref="A1:M1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14" customWidth="1" min="2" max="2"/>
    <col width="22" customWidth="1" min="3" max="3"/>
    <col width="18" customWidth="1" min="4" max="4"/>
    <col width="14" customWidth="1" min="5" max="5"/>
    <col width="14" customWidth="1" min="6" max="6"/>
    <col width="16" customWidth="1" min="7" max="7"/>
    <col width="14" customWidth="1" min="8" max="8"/>
    <col width="16" customWidth="1" min="9" max="9"/>
    <col width="14" customWidth="1" min="10" max="10"/>
    <col width="16" customWidth="1" min="11" max="11"/>
    <col width="14" customWidth="1" min="12" max="12"/>
    <col width="40" customWidth="1" min="13" max="13"/>
  </cols>
  <sheetData>
    <row r="1">
      <c r="A1" s="1" t="inlineStr">
        <is>
          <t>Sub Company Name</t>
        </is>
      </c>
      <c r="B1" s="1" t="inlineStr">
        <is>
          <t>Policy Type</t>
        </is>
      </c>
      <c r="C1" s="1" t="inlineStr">
        <is>
          <t>Carrier Name</t>
        </is>
      </c>
      <c r="D1" s="1" t="inlineStr">
        <is>
          <t>Policy Number</t>
        </is>
      </c>
      <c r="E1" s="1" t="inlineStr">
        <is>
          <t>Effective Date</t>
        </is>
      </c>
      <c r="F1" s="1" t="inlineStr">
        <is>
          <t>Expiration Date</t>
        </is>
      </c>
      <c r="G1" s="1" t="inlineStr">
        <is>
          <t>Coverage Amount</t>
        </is>
      </c>
      <c r="H1" s="1" t="inlineStr">
        <is>
          <t>Additional Insured?</t>
        </is>
      </c>
      <c r="I1" s="1" t="inlineStr">
        <is>
          <t>Waiver of Subrogation?</t>
        </is>
      </c>
      <c r="J1" s="1" t="inlineStr">
        <is>
          <t>Cert Holder Correct?</t>
        </is>
      </c>
      <c r="K1" s="1" t="inlineStr">
        <is>
          <t>Status</t>
        </is>
      </c>
      <c r="L1" s="1" t="inlineStr">
        <is>
          <t>Last Updated</t>
        </is>
      </c>
      <c r="M1" s="1" t="inlineStr">
        <is>
          <t>Notes</t>
        </is>
      </c>
    </row>
    <row r="2">
      <c r="A2" s="2" t="inlineStr">
        <is>
          <t>ABC Electric LLC</t>
        </is>
      </c>
      <c r="B2" s="3" t="inlineStr">
        <is>
          <t>GL</t>
        </is>
      </c>
      <c r="C2" s="3" t="inlineStr">
        <is>
          <t>State Farm</t>
        </is>
      </c>
      <c r="D2" s="3" t="inlineStr">
        <is>
          <t>GL-2026-001</t>
        </is>
      </c>
      <c r="E2" s="4" t="n">
        <v>46023</v>
      </c>
      <c r="F2" s="4" t="n">
        <v>46388</v>
      </c>
      <c r="G2" s="8" t="n">
        <v>1000000</v>
      </c>
      <c r="H2" s="3" t="inlineStr">
        <is>
          <t>Y</t>
        </is>
      </c>
      <c r="I2" s="3" t="inlineStr">
        <is>
          <t>Y</t>
        </is>
      </c>
      <c r="J2" s="3" t="inlineStr">
        <is>
          <t>Y</t>
        </is>
      </c>
      <c r="K2" s="3">
        <f>IF(F2="","Missing",IF(F2&lt;TODAY(),"Expired",IF(F2&lt;TODAY()+30,"Expiring Soon","Valid")))</f>
        <v/>
      </c>
      <c r="L2" s="4" t="n">
        <v>46096</v>
      </c>
      <c r="M2" s="3" t="inlineStr">
        <is>
          <t>SAMPLE</t>
        </is>
      </c>
    </row>
    <row r="3">
      <c r="A3" s="5" t="inlineStr">
        <is>
          <t>ABC Electric LLC</t>
        </is>
      </c>
      <c r="B3" s="6" t="inlineStr">
        <is>
          <t>WC</t>
        </is>
      </c>
      <c r="C3" s="6" t="inlineStr">
        <is>
          <t>Hartford</t>
        </is>
      </c>
      <c r="D3" s="6" t="inlineStr">
        <is>
          <t>WC-2026-045</t>
        </is>
      </c>
      <c r="E3" s="7" t="n">
        <v>46023</v>
      </c>
      <c r="F3" s="7" t="n">
        <v>46388</v>
      </c>
      <c r="G3" s="9" t="n">
        <v>500000</v>
      </c>
      <c r="H3" s="6" t="inlineStr">
        <is>
          <t>N</t>
        </is>
      </c>
      <c r="I3" s="6" t="inlineStr">
        <is>
          <t>N</t>
        </is>
      </c>
      <c r="J3" s="6" t="inlineStr">
        <is>
          <t>Y</t>
        </is>
      </c>
      <c r="K3" s="6">
        <f>IF(F3="","Missing",IF(F3&lt;TODAY(),"Expired",IF(F3&lt;TODAY()+30,"Expiring Soon","Valid")))</f>
        <v/>
      </c>
      <c r="L3" s="7" t="n">
        <v>46096</v>
      </c>
      <c r="M3" s="6" t="inlineStr">
        <is>
          <t>SAMPLE</t>
        </is>
      </c>
    </row>
    <row r="4">
      <c r="A4" s="2" t="inlineStr">
        <is>
          <t>Delta Plumbing Inc</t>
        </is>
      </c>
      <c r="B4" s="3" t="inlineStr">
        <is>
          <t>GL</t>
        </is>
      </c>
      <c r="C4" s="3" t="inlineStr">
        <is>
          <t>Travelers</t>
        </is>
      </c>
      <c r="D4" s="3" t="inlineStr">
        <is>
          <t>GL-2026-112</t>
        </is>
      </c>
      <c r="E4" s="4" t="n">
        <v>45809</v>
      </c>
      <c r="F4" s="4" t="n">
        <v>46174</v>
      </c>
      <c r="G4" s="8" t="n">
        <v>1000000</v>
      </c>
      <c r="H4" s="3" t="inlineStr">
        <is>
          <t>Y</t>
        </is>
      </c>
      <c r="I4" s="3" t="inlineStr">
        <is>
          <t>Y</t>
        </is>
      </c>
      <c r="J4" s="3" t="inlineStr">
        <is>
          <t>Y</t>
        </is>
      </c>
      <c r="K4" s="3">
        <f>IF(F4="","Missing",IF(F4&lt;TODAY(),"Expired",IF(F4&lt;TODAY()+30,"Expiring Soon","Valid")))</f>
        <v/>
      </c>
      <c r="L4" s="4" t="n">
        <v>46101</v>
      </c>
      <c r="M4" s="3" t="inlineStr">
        <is>
          <t>Renewal requested — SAMPLE</t>
        </is>
      </c>
    </row>
    <row r="5">
      <c r="A5" s="5" t="inlineStr">
        <is>
          <t>Ramos Concrete Co</t>
        </is>
      </c>
      <c r="B5" s="6" t="inlineStr">
        <is>
          <t>GL</t>
        </is>
      </c>
      <c r="C5" s="6" t="inlineStr">
        <is>
          <t>Nationwide</t>
        </is>
      </c>
      <c r="D5" s="6" t="inlineStr">
        <is>
          <t>GL-2026-200</t>
        </is>
      </c>
      <c r="E5" s="7" t="n">
        <v>45717</v>
      </c>
      <c r="F5" s="7" t="n">
        <v>46082</v>
      </c>
      <c r="G5" s="9" t="n">
        <v>1000000</v>
      </c>
      <c r="H5" s="6" t="inlineStr">
        <is>
          <t>Y</t>
        </is>
      </c>
      <c r="I5" s="6" t="inlineStr">
        <is>
          <t>N</t>
        </is>
      </c>
      <c r="J5" s="6" t="inlineStr">
        <is>
          <t>Y</t>
        </is>
      </c>
      <c r="K5" s="6">
        <f>IF(F5="","Missing",IF(F5&lt;TODAY(),"Expired",IF(F5&lt;TODAY()+30,"Expiring Soon","Valid")))</f>
        <v/>
      </c>
      <c r="L5" s="7" t="n">
        <v>46081</v>
      </c>
      <c r="M5" s="6" t="inlineStr">
        <is>
          <t>EXPIRED — SAMPLE</t>
        </is>
      </c>
    </row>
    <row r="6">
      <c r="K6" s="10">
        <f>IF(F6="","",IF(F6&lt;TODAY(),"Expired",IF(F6&lt;TODAY()+30,"Expiring Soon","Valid")))</f>
        <v/>
      </c>
    </row>
    <row r="7">
      <c r="K7" s="10">
        <f>IF(F7="","",IF(F7&lt;TODAY(),"Expired",IF(F7&lt;TODAY()+30,"Expiring Soon","Valid")))</f>
        <v/>
      </c>
    </row>
    <row r="8">
      <c r="K8" s="10">
        <f>IF(F8="","",IF(F8&lt;TODAY(),"Expired",IF(F8&lt;TODAY()+30,"Expiring Soon","Valid")))</f>
        <v/>
      </c>
    </row>
    <row r="9">
      <c r="K9" s="10">
        <f>IF(F9="","",IF(F9&lt;TODAY(),"Expired",IF(F9&lt;TODAY()+30,"Expiring Soon","Valid")))</f>
        <v/>
      </c>
    </row>
    <row r="10">
      <c r="K10" s="10">
        <f>IF(F10="","",IF(F10&lt;TODAY(),"Expired",IF(F10&lt;TODAY()+30,"Expiring Soon","Valid")))</f>
        <v/>
      </c>
    </row>
    <row r="11">
      <c r="K11" s="10">
        <f>IF(F11="","",IF(F11&lt;TODAY(),"Expired",IF(F11&lt;TODAY()+30,"Expiring Soon","Valid")))</f>
        <v/>
      </c>
    </row>
    <row r="12">
      <c r="K12" s="10">
        <f>IF(F12="","",IF(F12&lt;TODAY(),"Expired",IF(F12&lt;TODAY()+30,"Expiring Soon","Valid")))</f>
        <v/>
      </c>
    </row>
    <row r="13">
      <c r="K13" s="10">
        <f>IF(F13="","",IF(F13&lt;TODAY(),"Expired",IF(F13&lt;TODAY()+30,"Expiring Soon","Valid")))</f>
        <v/>
      </c>
    </row>
    <row r="14">
      <c r="K14" s="10">
        <f>IF(F14="","",IF(F14&lt;TODAY(),"Expired",IF(F14&lt;TODAY()+30,"Expiring Soon","Valid")))</f>
        <v/>
      </c>
    </row>
    <row r="15">
      <c r="K15" s="10">
        <f>IF(F15="","",IF(F15&lt;TODAY(),"Expired",IF(F15&lt;TODAY()+30,"Expiring Soon","Valid")))</f>
        <v/>
      </c>
    </row>
    <row r="16">
      <c r="K16" s="10">
        <f>IF(F16="","",IF(F16&lt;TODAY(),"Expired",IF(F16&lt;TODAY()+30,"Expiring Soon","Valid")))</f>
        <v/>
      </c>
    </row>
    <row r="17">
      <c r="K17" s="10">
        <f>IF(F17="","",IF(F17&lt;TODAY(),"Expired",IF(F17&lt;TODAY()+30,"Expiring Soon","Valid")))</f>
        <v/>
      </c>
    </row>
    <row r="18">
      <c r="K18" s="10">
        <f>IF(F18="","",IF(F18&lt;TODAY(),"Expired",IF(F18&lt;TODAY()+30,"Expiring Soon","Valid")))</f>
        <v/>
      </c>
    </row>
    <row r="19">
      <c r="K19" s="10">
        <f>IF(F19="","",IF(F19&lt;TODAY(),"Expired",IF(F19&lt;TODAY()+30,"Expiring Soon","Valid")))</f>
        <v/>
      </c>
    </row>
    <row r="20">
      <c r="K20" s="10">
        <f>IF(F20="","",IF(F20&lt;TODAY(),"Expired",IF(F20&lt;TODAY()+30,"Expiring Soon","Valid")))</f>
        <v/>
      </c>
    </row>
    <row r="21">
      <c r="K21" s="10">
        <f>IF(F21="","",IF(F21&lt;TODAY(),"Expired",IF(F21&lt;TODAY()+30,"Expiring Soon","Valid")))</f>
        <v/>
      </c>
    </row>
    <row r="22">
      <c r="K22" s="10">
        <f>IF(F22="","",IF(F22&lt;TODAY(),"Expired",IF(F22&lt;TODAY()+30,"Expiring Soon","Valid")))</f>
        <v/>
      </c>
    </row>
    <row r="23">
      <c r="K23" s="10">
        <f>IF(F23="","",IF(F23&lt;TODAY(),"Expired",IF(F23&lt;TODAY()+30,"Expiring Soon","Valid")))</f>
        <v/>
      </c>
    </row>
    <row r="24">
      <c r="K24" s="10">
        <f>IF(F24="","",IF(F24&lt;TODAY(),"Expired",IF(F24&lt;TODAY()+30,"Expiring Soon","Valid")))</f>
        <v/>
      </c>
    </row>
    <row r="25">
      <c r="K25" s="10">
        <f>IF(F25="","",IF(F25&lt;TODAY(),"Expired",IF(F25&lt;TODAY()+30,"Expiring Soon","Valid")))</f>
        <v/>
      </c>
    </row>
    <row r="26">
      <c r="K26" s="10">
        <f>IF(F26="","",IF(F26&lt;TODAY(),"Expired",IF(F26&lt;TODAY()+30,"Expiring Soon","Valid")))</f>
        <v/>
      </c>
    </row>
    <row r="27">
      <c r="K27" s="10">
        <f>IF(F27="","",IF(F27&lt;TODAY(),"Expired",IF(F27&lt;TODAY()+30,"Expiring Soon","Valid")))</f>
        <v/>
      </c>
    </row>
    <row r="28">
      <c r="K28" s="10">
        <f>IF(F28="","",IF(F28&lt;TODAY(),"Expired",IF(F28&lt;TODAY()+30,"Expiring Soon","Valid")))</f>
        <v/>
      </c>
    </row>
    <row r="29">
      <c r="K29" s="10">
        <f>IF(F29="","",IF(F29&lt;TODAY(),"Expired",IF(F29&lt;TODAY()+30,"Expiring Soon","Valid")))</f>
        <v/>
      </c>
    </row>
    <row r="30">
      <c r="K30" s="10">
        <f>IF(F30="","",IF(F30&lt;TODAY(),"Expired",IF(F30&lt;TODAY()+30,"Expiring Soon","Valid")))</f>
        <v/>
      </c>
    </row>
    <row r="31">
      <c r="K31" s="10">
        <f>IF(F31="","",IF(F31&lt;TODAY(),"Expired",IF(F31&lt;TODAY()+30,"Expiring Soon","Valid")))</f>
        <v/>
      </c>
    </row>
    <row r="32">
      <c r="K32" s="10">
        <f>IF(F32="","",IF(F32&lt;TODAY(),"Expired",IF(F32&lt;TODAY()+30,"Expiring Soon","Valid")))</f>
        <v/>
      </c>
    </row>
    <row r="33">
      <c r="K33" s="10">
        <f>IF(F33="","",IF(F33&lt;TODAY(),"Expired",IF(F33&lt;TODAY()+30,"Expiring Soon","Valid")))</f>
        <v/>
      </c>
    </row>
    <row r="34">
      <c r="K34" s="10">
        <f>IF(F34="","",IF(F34&lt;TODAY(),"Expired",IF(F34&lt;TODAY()+30,"Expiring Soon","Valid")))</f>
        <v/>
      </c>
    </row>
    <row r="35">
      <c r="K35" s="10">
        <f>IF(F35="","",IF(F35&lt;TODAY(),"Expired",IF(F35&lt;TODAY()+30,"Expiring Soon","Valid")))</f>
        <v/>
      </c>
    </row>
    <row r="36">
      <c r="K36" s="10">
        <f>IF(F36="","",IF(F36&lt;TODAY(),"Expired",IF(F36&lt;TODAY()+30,"Expiring Soon","Valid")))</f>
        <v/>
      </c>
    </row>
    <row r="37">
      <c r="K37" s="10">
        <f>IF(F37="","",IF(F37&lt;TODAY(),"Expired",IF(F37&lt;TODAY()+30,"Expiring Soon","Valid")))</f>
        <v/>
      </c>
    </row>
    <row r="38">
      <c r="K38" s="10">
        <f>IF(F38="","",IF(F38&lt;TODAY(),"Expired",IF(F38&lt;TODAY()+30,"Expiring Soon","Valid")))</f>
        <v/>
      </c>
    </row>
    <row r="39">
      <c r="K39" s="10">
        <f>IF(F39="","",IF(F39&lt;TODAY(),"Expired",IF(F39&lt;TODAY()+30,"Expiring Soon","Valid")))</f>
        <v/>
      </c>
    </row>
    <row r="40">
      <c r="K40" s="10">
        <f>IF(F40="","",IF(F40&lt;TODAY(),"Expired",IF(F40&lt;TODAY()+30,"Expiring Soon","Valid")))</f>
        <v/>
      </c>
    </row>
    <row r="41">
      <c r="K41" s="10">
        <f>IF(F41="","",IF(F41&lt;TODAY(),"Expired",IF(F41&lt;TODAY()+30,"Expiring Soon","Valid")))</f>
        <v/>
      </c>
    </row>
    <row r="42">
      <c r="K42" s="10">
        <f>IF(F42="","",IF(F42&lt;TODAY(),"Expired",IF(F42&lt;TODAY()+30,"Expiring Soon","Valid")))</f>
        <v/>
      </c>
    </row>
    <row r="43">
      <c r="K43" s="10">
        <f>IF(F43="","",IF(F43&lt;TODAY(),"Expired",IF(F43&lt;TODAY()+30,"Expiring Soon","Valid")))</f>
        <v/>
      </c>
    </row>
    <row r="44">
      <c r="K44" s="10">
        <f>IF(F44="","",IF(F44&lt;TODAY(),"Expired",IF(F44&lt;TODAY()+30,"Expiring Soon","Valid")))</f>
        <v/>
      </c>
    </row>
    <row r="45">
      <c r="K45" s="10">
        <f>IF(F45="","",IF(F45&lt;TODAY(),"Expired",IF(F45&lt;TODAY()+30,"Expiring Soon","Valid")))</f>
        <v/>
      </c>
    </row>
    <row r="46">
      <c r="K46" s="10">
        <f>IF(F46="","",IF(F46&lt;TODAY(),"Expired",IF(F46&lt;TODAY()+30,"Expiring Soon","Valid")))</f>
        <v/>
      </c>
    </row>
    <row r="47">
      <c r="K47" s="10">
        <f>IF(F47="","",IF(F47&lt;TODAY(),"Expired",IF(F47&lt;TODAY()+30,"Expiring Soon","Valid")))</f>
        <v/>
      </c>
    </row>
    <row r="48">
      <c r="K48" s="10">
        <f>IF(F48="","",IF(F48&lt;TODAY(),"Expired",IF(F48&lt;TODAY()+30,"Expiring Soon","Valid")))</f>
        <v/>
      </c>
    </row>
    <row r="49">
      <c r="K49" s="10">
        <f>IF(F49="","",IF(F49&lt;TODAY(),"Expired",IF(F49&lt;TODAY()+30,"Expiring Soon","Valid")))</f>
        <v/>
      </c>
    </row>
    <row r="50">
      <c r="K50" s="10">
        <f>IF(F50="","",IF(F50&lt;TODAY(),"Expired",IF(F50&lt;TODAY()+30,"Expiring Soon","Valid")))</f>
        <v/>
      </c>
    </row>
    <row r="51">
      <c r="K51" s="10">
        <f>IF(F51="","",IF(F51&lt;TODAY(),"Expired",IF(F51&lt;TODAY()+30,"Expiring Soon","Valid")))</f>
        <v/>
      </c>
    </row>
    <row r="52">
      <c r="K52" s="10">
        <f>IF(F52="","",IF(F52&lt;TODAY(),"Expired",IF(F52&lt;TODAY()+30,"Expiring Soon","Valid")))</f>
        <v/>
      </c>
    </row>
    <row r="53">
      <c r="K53" s="10">
        <f>IF(F53="","",IF(F53&lt;TODAY(),"Expired",IF(F53&lt;TODAY()+30,"Expiring Soon","Valid")))</f>
        <v/>
      </c>
    </row>
    <row r="54">
      <c r="K54" s="10">
        <f>IF(F54="","",IF(F54&lt;TODAY(),"Expired",IF(F54&lt;TODAY()+30,"Expiring Soon","Valid")))</f>
        <v/>
      </c>
    </row>
    <row r="55">
      <c r="K55" s="10">
        <f>IF(F55="","",IF(F55&lt;TODAY(),"Expired",IF(F55&lt;TODAY()+30,"Expiring Soon","Valid")))</f>
        <v/>
      </c>
    </row>
    <row r="56">
      <c r="K56" s="10">
        <f>IF(F56="","",IF(F56&lt;TODAY(),"Expired",IF(F56&lt;TODAY()+30,"Expiring Soon","Valid")))</f>
        <v/>
      </c>
    </row>
    <row r="57">
      <c r="K57" s="10">
        <f>IF(F57="","",IF(F57&lt;TODAY(),"Expired",IF(F57&lt;TODAY()+30,"Expiring Soon","Valid")))</f>
        <v/>
      </c>
    </row>
    <row r="58">
      <c r="K58" s="10">
        <f>IF(F58="","",IF(F58&lt;TODAY(),"Expired",IF(F58&lt;TODAY()+30,"Expiring Soon","Valid")))</f>
        <v/>
      </c>
    </row>
    <row r="59">
      <c r="K59" s="10">
        <f>IF(F59="","",IF(F59&lt;TODAY(),"Expired",IF(F59&lt;TODAY()+30,"Expiring Soon","Valid")))</f>
        <v/>
      </c>
    </row>
    <row r="60">
      <c r="K60" s="10">
        <f>IF(F60="","",IF(F60&lt;TODAY(),"Expired",IF(F60&lt;TODAY()+30,"Expiring Soon","Valid")))</f>
        <v/>
      </c>
    </row>
    <row r="61">
      <c r="K61" s="10">
        <f>IF(F61="","",IF(F61&lt;TODAY(),"Expired",IF(F61&lt;TODAY()+30,"Expiring Soon","Valid")))</f>
        <v/>
      </c>
    </row>
    <row r="62">
      <c r="K62" s="10">
        <f>IF(F62="","",IF(F62&lt;TODAY(),"Expired",IF(F62&lt;TODAY()+30,"Expiring Soon","Valid")))</f>
        <v/>
      </c>
    </row>
    <row r="63">
      <c r="K63" s="10">
        <f>IF(F63="","",IF(F63&lt;TODAY(),"Expired",IF(F63&lt;TODAY()+30,"Expiring Soon","Valid")))</f>
        <v/>
      </c>
    </row>
    <row r="64">
      <c r="K64" s="10">
        <f>IF(F64="","",IF(F64&lt;TODAY(),"Expired",IF(F64&lt;TODAY()+30,"Expiring Soon","Valid")))</f>
        <v/>
      </c>
    </row>
    <row r="65">
      <c r="K65" s="10">
        <f>IF(F65="","",IF(F65&lt;TODAY(),"Expired",IF(F65&lt;TODAY()+30,"Expiring Soon","Valid")))</f>
        <v/>
      </c>
    </row>
    <row r="66">
      <c r="K66" s="10">
        <f>IF(F66="","",IF(F66&lt;TODAY(),"Expired",IF(F66&lt;TODAY()+30,"Expiring Soon","Valid")))</f>
        <v/>
      </c>
    </row>
    <row r="67">
      <c r="K67" s="10">
        <f>IF(F67="","",IF(F67&lt;TODAY(),"Expired",IF(F67&lt;TODAY()+30,"Expiring Soon","Valid")))</f>
        <v/>
      </c>
    </row>
    <row r="68">
      <c r="K68" s="10">
        <f>IF(F68="","",IF(F68&lt;TODAY(),"Expired",IF(F68&lt;TODAY()+30,"Expiring Soon","Valid")))</f>
        <v/>
      </c>
    </row>
    <row r="69">
      <c r="K69" s="10">
        <f>IF(F69="","",IF(F69&lt;TODAY(),"Expired",IF(F69&lt;TODAY()+30,"Expiring Soon","Valid")))</f>
        <v/>
      </c>
    </row>
    <row r="70">
      <c r="K70" s="10">
        <f>IF(F70="","",IF(F70&lt;TODAY(),"Expired",IF(F70&lt;TODAY()+30,"Expiring Soon","Valid")))</f>
        <v/>
      </c>
    </row>
    <row r="71">
      <c r="K71" s="10">
        <f>IF(F71="","",IF(F71&lt;TODAY(),"Expired",IF(F71&lt;TODAY()+30,"Expiring Soon","Valid")))</f>
        <v/>
      </c>
    </row>
    <row r="72">
      <c r="K72" s="10">
        <f>IF(F72="","",IF(F72&lt;TODAY(),"Expired",IF(F72&lt;TODAY()+30,"Expiring Soon","Valid")))</f>
        <v/>
      </c>
    </row>
    <row r="73">
      <c r="K73" s="10">
        <f>IF(F73="","",IF(F73&lt;TODAY(),"Expired",IF(F73&lt;TODAY()+30,"Expiring Soon","Valid")))</f>
        <v/>
      </c>
    </row>
    <row r="74">
      <c r="K74" s="10">
        <f>IF(F74="","",IF(F74&lt;TODAY(),"Expired",IF(F74&lt;TODAY()+30,"Expiring Soon","Valid")))</f>
        <v/>
      </c>
    </row>
    <row r="75">
      <c r="K75" s="10">
        <f>IF(F75="","",IF(F75&lt;TODAY(),"Expired",IF(F75&lt;TODAY()+30,"Expiring Soon","Valid")))</f>
        <v/>
      </c>
    </row>
    <row r="76">
      <c r="K76" s="10">
        <f>IF(F76="","",IF(F76&lt;TODAY(),"Expired",IF(F76&lt;TODAY()+30,"Expiring Soon","Valid")))</f>
        <v/>
      </c>
    </row>
    <row r="77">
      <c r="K77" s="10">
        <f>IF(F77="","",IF(F77&lt;TODAY(),"Expired",IF(F77&lt;TODAY()+30,"Expiring Soon","Valid")))</f>
        <v/>
      </c>
    </row>
    <row r="78">
      <c r="K78" s="10">
        <f>IF(F78="","",IF(F78&lt;TODAY(),"Expired",IF(F78&lt;TODAY()+30,"Expiring Soon","Valid")))</f>
        <v/>
      </c>
    </row>
    <row r="79">
      <c r="K79" s="10">
        <f>IF(F79="","",IF(F79&lt;TODAY(),"Expired",IF(F79&lt;TODAY()+30,"Expiring Soon","Valid")))</f>
        <v/>
      </c>
    </row>
    <row r="80">
      <c r="K80" s="10">
        <f>IF(F80="","",IF(F80&lt;TODAY(),"Expired",IF(F80&lt;TODAY()+30,"Expiring Soon","Valid")))</f>
        <v/>
      </c>
    </row>
    <row r="81">
      <c r="K81" s="10">
        <f>IF(F81="","",IF(F81&lt;TODAY(),"Expired",IF(F81&lt;TODAY()+30,"Expiring Soon","Valid")))</f>
        <v/>
      </c>
    </row>
    <row r="82">
      <c r="K82" s="10">
        <f>IF(F82="","",IF(F82&lt;TODAY(),"Expired",IF(F82&lt;TODAY()+30,"Expiring Soon","Valid")))</f>
        <v/>
      </c>
    </row>
    <row r="83">
      <c r="K83" s="10">
        <f>IF(F83="","",IF(F83&lt;TODAY(),"Expired",IF(F83&lt;TODAY()+30,"Expiring Soon","Valid")))</f>
        <v/>
      </c>
    </row>
    <row r="84">
      <c r="K84" s="10">
        <f>IF(F84="","",IF(F84&lt;TODAY(),"Expired",IF(F84&lt;TODAY()+30,"Expiring Soon","Valid")))</f>
        <v/>
      </c>
    </row>
    <row r="85">
      <c r="K85" s="10">
        <f>IF(F85="","",IF(F85&lt;TODAY(),"Expired",IF(F85&lt;TODAY()+30,"Expiring Soon","Valid")))</f>
        <v/>
      </c>
    </row>
    <row r="86">
      <c r="K86" s="10">
        <f>IF(F86="","",IF(F86&lt;TODAY(),"Expired",IF(F86&lt;TODAY()+30,"Expiring Soon","Valid")))</f>
        <v/>
      </c>
    </row>
    <row r="87">
      <c r="K87" s="10">
        <f>IF(F87="","",IF(F87&lt;TODAY(),"Expired",IF(F87&lt;TODAY()+30,"Expiring Soon","Valid")))</f>
        <v/>
      </c>
    </row>
    <row r="88">
      <c r="K88" s="10">
        <f>IF(F88="","",IF(F88&lt;TODAY(),"Expired",IF(F88&lt;TODAY()+30,"Expiring Soon","Valid")))</f>
        <v/>
      </c>
    </row>
    <row r="89">
      <c r="K89" s="10">
        <f>IF(F89="","",IF(F89&lt;TODAY(),"Expired",IF(F89&lt;TODAY()+30,"Expiring Soon","Valid")))</f>
        <v/>
      </c>
    </row>
    <row r="90">
      <c r="K90" s="10">
        <f>IF(F90="","",IF(F90&lt;TODAY(),"Expired",IF(F90&lt;TODAY()+30,"Expiring Soon","Valid")))</f>
        <v/>
      </c>
    </row>
    <row r="91">
      <c r="K91" s="10">
        <f>IF(F91="","",IF(F91&lt;TODAY(),"Expired",IF(F91&lt;TODAY()+30,"Expiring Soon","Valid")))</f>
        <v/>
      </c>
    </row>
    <row r="92">
      <c r="K92" s="10">
        <f>IF(F92="","",IF(F92&lt;TODAY(),"Expired",IF(F92&lt;TODAY()+30,"Expiring Soon","Valid")))</f>
        <v/>
      </c>
    </row>
    <row r="93">
      <c r="K93" s="10">
        <f>IF(F93="","",IF(F93&lt;TODAY(),"Expired",IF(F93&lt;TODAY()+30,"Expiring Soon","Valid")))</f>
        <v/>
      </c>
    </row>
    <row r="94">
      <c r="K94" s="10">
        <f>IF(F94="","",IF(F94&lt;TODAY(),"Expired",IF(F94&lt;TODAY()+30,"Expiring Soon","Valid")))</f>
        <v/>
      </c>
    </row>
    <row r="95">
      <c r="K95" s="10">
        <f>IF(F95="","",IF(F95&lt;TODAY(),"Expired",IF(F95&lt;TODAY()+30,"Expiring Soon","Valid")))</f>
        <v/>
      </c>
    </row>
    <row r="96">
      <c r="K96" s="10">
        <f>IF(F96="","",IF(F96&lt;TODAY(),"Expired",IF(F96&lt;TODAY()+30,"Expiring Soon","Valid")))</f>
        <v/>
      </c>
    </row>
    <row r="97">
      <c r="K97" s="10">
        <f>IF(F97="","",IF(F97&lt;TODAY(),"Expired",IF(F97&lt;TODAY()+30,"Expiring Soon","Valid")))</f>
        <v/>
      </c>
    </row>
    <row r="98">
      <c r="K98" s="10">
        <f>IF(F98="","",IF(F98&lt;TODAY(),"Expired",IF(F98&lt;TODAY()+30,"Expiring Soon","Valid")))</f>
        <v/>
      </c>
    </row>
    <row r="99">
      <c r="K99" s="10">
        <f>IF(F99="","",IF(F99&lt;TODAY(),"Expired",IF(F99&lt;TODAY()+30,"Expiring Soon","Valid")))</f>
        <v/>
      </c>
    </row>
    <row r="100">
      <c r="K100" s="10">
        <f>IF(F100="","",IF(F100&lt;TODAY(),"Expired",IF(F100&lt;TODAY()+30,"Expiring Soon","Valid")))</f>
        <v/>
      </c>
    </row>
    <row r="101">
      <c r="K101" s="10">
        <f>IF(F101="","",IF(F101&lt;TODAY(),"Expired",IF(F101&lt;TODAY()+30,"Expiring Soon","Valid")))</f>
        <v/>
      </c>
    </row>
  </sheetData>
  <autoFilter ref="A1:M1"/>
  <conditionalFormatting sqref="K2:K500">
    <cfRule type="cellIs" priority="1" operator="equal" dxfId="0">
      <formula>"Expired"</formula>
    </cfRule>
    <cfRule type="cellIs" priority="2" operator="equal" dxfId="0">
      <formula>"Missing"</formula>
    </cfRule>
    <cfRule type="cellIs" priority="3" operator="equal" dxfId="1">
      <formula>"Expiring Soon"</formula>
    </cfRule>
    <cfRule type="cellIs" priority="4" operator="equal" dxfId="2">
      <formula>"Valid"</formula>
    </cfRule>
  </conditionalFormatting>
  <dataValidations count="5">
    <dataValidation sqref="A2:A500" showDropDown="0" showInputMessage="0" showErrorMessage="0" allowBlank="1" type="list">
      <formula1>'Subcontractor Roster'!$A$2:$A$500</formula1>
    </dataValidation>
    <dataValidation sqref="B2:B500" showDropDown="0" showInputMessage="0" showErrorMessage="0" allowBlank="1" type="list">
      <formula1>"GL,WC,Auto,Umbrella"</formula1>
    </dataValidation>
    <dataValidation sqref="H2:H500" showDropDown="0" showInputMessage="0" showErrorMessage="0" allowBlank="1" type="list">
      <formula1>"Y,N"</formula1>
    </dataValidation>
    <dataValidation sqref="I2:I500" showDropDown="0" showInputMessage="0" showErrorMessage="0" allowBlank="1" type="list">
      <formula1>"Y,N"</formula1>
    </dataValidation>
    <dataValidation sqref="J2:J500" showDropDown="0" showInputMessage="0" showErrorMessage="0" allowBlank="1" type="list">
      <formula1>"Y,N"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A142F4"/>
    <outlinePr summaryBelow="1" summaryRight="1"/>
    <pageSetUpPr/>
  </sheetPr>
  <dimension ref="A1:I1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6" customWidth="1" min="4" max="4"/>
    <col width="18" customWidth="1" min="5" max="5"/>
    <col width="16" customWidth="1" min="6" max="6"/>
    <col width="14" customWidth="1" min="7" max="7"/>
    <col width="14" customWidth="1" min="8" max="8"/>
    <col width="40" customWidth="1" min="9" max="9"/>
  </cols>
  <sheetData>
    <row r="1">
      <c r="A1" s="1" t="inlineStr">
        <is>
          <t>Sub Company Name</t>
        </is>
      </c>
      <c r="B1" s="1" t="inlineStr">
        <is>
          <t>W-9 Received?</t>
        </is>
      </c>
      <c r="C1" s="1" t="inlineStr">
        <is>
          <t>Date Received</t>
        </is>
      </c>
      <c r="D1" s="1" t="inlineStr">
        <is>
          <t>TIN/EIN</t>
        </is>
      </c>
      <c r="E1" s="1" t="inlineStr">
        <is>
          <t>Business Type</t>
        </is>
      </c>
      <c r="F1" s="1" t="inlineStr">
        <is>
          <t>Total Paid YTD</t>
        </is>
      </c>
      <c r="G1" s="1" t="inlineStr">
        <is>
          <t>1099 Required?</t>
        </is>
      </c>
      <c r="H1" s="1" t="inlineStr">
        <is>
          <t>1099 Filed?</t>
        </is>
      </c>
      <c r="I1" s="1" t="inlineStr">
        <is>
          <t>Notes</t>
        </is>
      </c>
    </row>
    <row r="2">
      <c r="A2" s="2" t="inlineStr">
        <is>
          <t>ABC Electric LLC</t>
        </is>
      </c>
      <c r="B2" s="3" t="inlineStr">
        <is>
          <t>Y</t>
        </is>
      </c>
      <c r="C2" s="4" t="n">
        <v>46042</v>
      </c>
      <c r="D2" s="3" t="inlineStr">
        <is>
          <t>XX-XXX1234</t>
        </is>
      </c>
      <c r="E2" s="3" t="inlineStr">
        <is>
          <t>LLC</t>
        </is>
      </c>
      <c r="F2" s="11" t="n">
        <v>45000</v>
      </c>
      <c r="G2" s="3">
        <f>IF(F2="","",IF(AND(F2&gt;=600,OR(E2="LLC",E2="Sole Proprietorship",E2="Partnership",E2="Other")),"Yes",IF(F2&gt;=600,IF(OR(E2="S-Corp",E2="C-Corp"),"No*","Yes"),"No")))</f>
        <v/>
      </c>
      <c r="H2" s="3" t="inlineStr">
        <is>
          <t>N</t>
        </is>
      </c>
      <c r="I2" s="3" t="inlineStr">
        <is>
          <t>SAMPLE</t>
        </is>
      </c>
    </row>
    <row r="3">
      <c r="A3" s="5" t="inlineStr">
        <is>
          <t>Delta Plumbing Inc</t>
        </is>
      </c>
      <c r="B3" s="6" t="inlineStr">
        <is>
          <t>Y</t>
        </is>
      </c>
      <c r="C3" s="7" t="n">
        <v>46058</v>
      </c>
      <c r="D3" s="6" t="inlineStr">
        <is>
          <t>XX-XXX5678</t>
        </is>
      </c>
      <c r="E3" s="6" t="inlineStr">
        <is>
          <t>S-Corp</t>
        </is>
      </c>
      <c r="F3" s="12" t="n">
        <v>28500</v>
      </c>
      <c r="G3" s="6">
        <f>IF(F3="","",IF(AND(F3&gt;=600,OR(E3="LLC",E3="Sole Proprietorship",E3="Partnership",E3="Other")),"Yes",IF(F3&gt;=600,IF(OR(E3="S-Corp",E3="C-Corp"),"No*","Yes"),"No")))</f>
        <v/>
      </c>
      <c r="H3" s="6" t="inlineStr">
        <is>
          <t>N/A</t>
        </is>
      </c>
      <c r="I3" s="6" t="inlineStr">
        <is>
          <t>Verify corp status — SAMPLE</t>
        </is>
      </c>
    </row>
    <row r="4">
      <c r="A4" s="2" t="inlineStr">
        <is>
          <t>Ramos Concrete Co</t>
        </is>
      </c>
      <c r="B4" s="3" t="inlineStr">
        <is>
          <t>N</t>
        </is>
      </c>
      <c r="C4" s="4" t="n"/>
      <c r="D4" s="3" t="inlineStr"/>
      <c r="E4" s="3" t="inlineStr"/>
      <c r="F4" s="11" t="n">
        <v>12000</v>
      </c>
      <c r="G4" s="3">
        <f>IF(F4="","",IF(AND(F4&gt;=600,OR(E4="LLC",E4="Sole Proprietorship",E4="Partnership",E4="Other")),"Yes",IF(F4&gt;=600,IF(OR(E4="S-Corp",E4="C-Corp"),"No*","Yes"),"No")))</f>
        <v/>
      </c>
      <c r="H4" s="3" t="inlineStr">
        <is>
          <t>N</t>
        </is>
      </c>
      <c r="I4" s="3" t="inlineStr">
        <is>
          <t>W-9 requested 3/1 — SAMPLE</t>
        </is>
      </c>
    </row>
    <row r="5">
      <c r="G5">
        <f>IF(F5="","",IF(AND(F5&gt;=600,OR(E5="LLC",E5="Sole Proprietorship",E5="Partnership",E5="Other")),"Yes",IF(F5&gt;=600,IF(OR(E5="S-Corp",E5="C-Corp"),"No*","Yes"),"No")))</f>
        <v/>
      </c>
    </row>
    <row r="6">
      <c r="G6">
        <f>IF(F6="","",IF(AND(F6&gt;=600,OR(E6="LLC",E6="Sole Proprietorship",E6="Partnership",E6="Other")),"Yes",IF(F6&gt;=600,IF(OR(E6="S-Corp",E6="C-Corp"),"No*","Yes"),"No")))</f>
        <v/>
      </c>
    </row>
    <row r="7">
      <c r="G7">
        <f>IF(F7="","",IF(AND(F7&gt;=600,OR(E7="LLC",E7="Sole Proprietorship",E7="Partnership",E7="Other")),"Yes",IF(F7&gt;=600,IF(OR(E7="S-Corp",E7="C-Corp"),"No*","Yes"),"No")))</f>
        <v/>
      </c>
    </row>
    <row r="8">
      <c r="G8">
        <f>IF(F8="","",IF(AND(F8&gt;=600,OR(E8="LLC",E8="Sole Proprietorship",E8="Partnership",E8="Other")),"Yes",IF(F8&gt;=600,IF(OR(E8="S-Corp",E8="C-Corp"),"No*","Yes"),"No")))</f>
        <v/>
      </c>
    </row>
    <row r="9">
      <c r="G9">
        <f>IF(F9="","",IF(AND(F9&gt;=600,OR(E9="LLC",E9="Sole Proprietorship",E9="Partnership",E9="Other")),"Yes",IF(F9&gt;=600,IF(OR(E9="S-Corp",E9="C-Corp"),"No*","Yes"),"No")))</f>
        <v/>
      </c>
    </row>
    <row r="10">
      <c r="G10">
        <f>IF(F10="","",IF(AND(F10&gt;=600,OR(E10="LLC",E10="Sole Proprietorship",E10="Partnership",E10="Other")),"Yes",IF(F10&gt;=600,IF(OR(E10="S-Corp",E10="C-Corp"),"No*","Yes"),"No")))</f>
        <v/>
      </c>
    </row>
    <row r="11">
      <c r="G11">
        <f>IF(F11="","",IF(AND(F11&gt;=600,OR(E11="LLC",E11="Sole Proprietorship",E11="Partnership",E11="Other")),"Yes",IF(F11&gt;=600,IF(OR(E11="S-Corp",E11="C-Corp"),"No*","Yes"),"No")))</f>
        <v/>
      </c>
    </row>
    <row r="12">
      <c r="G12">
        <f>IF(F12="","",IF(AND(F12&gt;=600,OR(E12="LLC",E12="Sole Proprietorship",E12="Partnership",E12="Other")),"Yes",IF(F12&gt;=600,IF(OR(E12="S-Corp",E12="C-Corp"),"No*","Yes"),"No")))</f>
        <v/>
      </c>
    </row>
    <row r="13">
      <c r="G13">
        <f>IF(F13="","",IF(AND(F13&gt;=600,OR(E13="LLC",E13="Sole Proprietorship",E13="Partnership",E13="Other")),"Yes",IF(F13&gt;=600,IF(OR(E13="S-Corp",E13="C-Corp"),"No*","Yes"),"No")))</f>
        <v/>
      </c>
    </row>
    <row r="14">
      <c r="G14">
        <f>IF(F14="","",IF(AND(F14&gt;=600,OR(E14="LLC",E14="Sole Proprietorship",E14="Partnership",E14="Other")),"Yes",IF(F14&gt;=600,IF(OR(E14="S-Corp",E14="C-Corp"),"No*","Yes"),"No")))</f>
        <v/>
      </c>
    </row>
    <row r="15">
      <c r="G15">
        <f>IF(F15="","",IF(AND(F15&gt;=600,OR(E15="LLC",E15="Sole Proprietorship",E15="Partnership",E15="Other")),"Yes",IF(F15&gt;=600,IF(OR(E15="S-Corp",E15="C-Corp"),"No*","Yes"),"No")))</f>
        <v/>
      </c>
    </row>
    <row r="16">
      <c r="G16">
        <f>IF(F16="","",IF(AND(F16&gt;=600,OR(E16="LLC",E16="Sole Proprietorship",E16="Partnership",E16="Other")),"Yes",IF(F16&gt;=600,IF(OR(E16="S-Corp",E16="C-Corp"),"No*","Yes"),"No")))</f>
        <v/>
      </c>
    </row>
    <row r="17">
      <c r="G17">
        <f>IF(F17="","",IF(AND(F17&gt;=600,OR(E17="LLC",E17="Sole Proprietorship",E17="Partnership",E17="Other")),"Yes",IF(F17&gt;=600,IF(OR(E17="S-Corp",E17="C-Corp"),"No*","Yes"),"No")))</f>
        <v/>
      </c>
    </row>
    <row r="18">
      <c r="G18">
        <f>IF(F18="","",IF(AND(F18&gt;=600,OR(E18="LLC",E18="Sole Proprietorship",E18="Partnership",E18="Other")),"Yes",IF(F18&gt;=600,IF(OR(E18="S-Corp",E18="C-Corp"),"No*","Yes"),"No")))</f>
        <v/>
      </c>
    </row>
    <row r="19">
      <c r="G19">
        <f>IF(F19="","",IF(AND(F19&gt;=600,OR(E19="LLC",E19="Sole Proprietorship",E19="Partnership",E19="Other")),"Yes",IF(F19&gt;=600,IF(OR(E19="S-Corp",E19="C-Corp"),"No*","Yes"),"No")))</f>
        <v/>
      </c>
    </row>
    <row r="20">
      <c r="G20">
        <f>IF(F20="","",IF(AND(F20&gt;=600,OR(E20="LLC",E20="Sole Proprietorship",E20="Partnership",E20="Other")),"Yes",IF(F20&gt;=600,IF(OR(E20="S-Corp",E20="C-Corp"),"No*","Yes"),"No")))</f>
        <v/>
      </c>
    </row>
    <row r="21">
      <c r="G21">
        <f>IF(F21="","",IF(AND(F21&gt;=600,OR(E21="LLC",E21="Sole Proprietorship",E21="Partnership",E21="Other")),"Yes",IF(F21&gt;=600,IF(OR(E21="S-Corp",E21="C-Corp"),"No*","Yes"),"No")))</f>
        <v/>
      </c>
    </row>
    <row r="22">
      <c r="G22">
        <f>IF(F22="","",IF(AND(F22&gt;=600,OR(E22="LLC",E22="Sole Proprietorship",E22="Partnership",E22="Other")),"Yes",IF(F22&gt;=600,IF(OR(E22="S-Corp",E22="C-Corp"),"No*","Yes"),"No")))</f>
        <v/>
      </c>
    </row>
    <row r="23">
      <c r="G23">
        <f>IF(F23="","",IF(AND(F23&gt;=600,OR(E23="LLC",E23="Sole Proprietorship",E23="Partnership",E23="Other")),"Yes",IF(F23&gt;=600,IF(OR(E23="S-Corp",E23="C-Corp"),"No*","Yes"),"No")))</f>
        <v/>
      </c>
    </row>
    <row r="24">
      <c r="G24">
        <f>IF(F24="","",IF(AND(F24&gt;=600,OR(E24="LLC",E24="Sole Proprietorship",E24="Partnership",E24="Other")),"Yes",IF(F24&gt;=600,IF(OR(E24="S-Corp",E24="C-Corp"),"No*","Yes"),"No")))</f>
        <v/>
      </c>
    </row>
    <row r="25">
      <c r="G25">
        <f>IF(F25="","",IF(AND(F25&gt;=600,OR(E25="LLC",E25="Sole Proprietorship",E25="Partnership",E25="Other")),"Yes",IF(F25&gt;=600,IF(OR(E25="S-Corp",E25="C-Corp"),"No*","Yes"),"No")))</f>
        <v/>
      </c>
    </row>
    <row r="26">
      <c r="G26">
        <f>IF(F26="","",IF(AND(F26&gt;=600,OR(E26="LLC",E26="Sole Proprietorship",E26="Partnership",E26="Other")),"Yes",IF(F26&gt;=600,IF(OR(E26="S-Corp",E26="C-Corp"),"No*","Yes"),"No")))</f>
        <v/>
      </c>
    </row>
    <row r="27">
      <c r="G27">
        <f>IF(F27="","",IF(AND(F27&gt;=600,OR(E27="LLC",E27="Sole Proprietorship",E27="Partnership",E27="Other")),"Yes",IF(F27&gt;=600,IF(OR(E27="S-Corp",E27="C-Corp"),"No*","Yes"),"No")))</f>
        <v/>
      </c>
    </row>
    <row r="28">
      <c r="G28">
        <f>IF(F28="","",IF(AND(F28&gt;=600,OR(E28="LLC",E28="Sole Proprietorship",E28="Partnership",E28="Other")),"Yes",IF(F28&gt;=600,IF(OR(E28="S-Corp",E28="C-Corp"),"No*","Yes"),"No")))</f>
        <v/>
      </c>
    </row>
    <row r="29">
      <c r="G29">
        <f>IF(F29="","",IF(AND(F29&gt;=600,OR(E29="LLC",E29="Sole Proprietorship",E29="Partnership",E29="Other")),"Yes",IF(F29&gt;=600,IF(OR(E29="S-Corp",E29="C-Corp"),"No*","Yes"),"No")))</f>
        <v/>
      </c>
    </row>
    <row r="30">
      <c r="G30">
        <f>IF(F30="","",IF(AND(F30&gt;=600,OR(E30="LLC",E30="Sole Proprietorship",E30="Partnership",E30="Other")),"Yes",IF(F30&gt;=600,IF(OR(E30="S-Corp",E30="C-Corp"),"No*","Yes"),"No")))</f>
        <v/>
      </c>
    </row>
    <row r="31">
      <c r="G31">
        <f>IF(F31="","",IF(AND(F31&gt;=600,OR(E31="LLC",E31="Sole Proprietorship",E31="Partnership",E31="Other")),"Yes",IF(F31&gt;=600,IF(OR(E31="S-Corp",E31="C-Corp"),"No*","Yes"),"No")))</f>
        <v/>
      </c>
    </row>
    <row r="32">
      <c r="G32">
        <f>IF(F32="","",IF(AND(F32&gt;=600,OR(E32="LLC",E32="Sole Proprietorship",E32="Partnership",E32="Other")),"Yes",IF(F32&gt;=600,IF(OR(E32="S-Corp",E32="C-Corp"),"No*","Yes"),"No")))</f>
        <v/>
      </c>
    </row>
    <row r="33">
      <c r="G33">
        <f>IF(F33="","",IF(AND(F33&gt;=600,OR(E33="LLC",E33="Sole Proprietorship",E33="Partnership",E33="Other")),"Yes",IF(F33&gt;=600,IF(OR(E33="S-Corp",E33="C-Corp"),"No*","Yes"),"No")))</f>
        <v/>
      </c>
    </row>
    <row r="34">
      <c r="G34">
        <f>IF(F34="","",IF(AND(F34&gt;=600,OR(E34="LLC",E34="Sole Proprietorship",E34="Partnership",E34="Other")),"Yes",IF(F34&gt;=600,IF(OR(E34="S-Corp",E34="C-Corp"),"No*","Yes"),"No")))</f>
        <v/>
      </c>
    </row>
    <row r="35">
      <c r="G35">
        <f>IF(F35="","",IF(AND(F35&gt;=600,OR(E35="LLC",E35="Sole Proprietorship",E35="Partnership",E35="Other")),"Yes",IF(F35&gt;=600,IF(OR(E35="S-Corp",E35="C-Corp"),"No*","Yes"),"No")))</f>
        <v/>
      </c>
    </row>
    <row r="36">
      <c r="G36">
        <f>IF(F36="","",IF(AND(F36&gt;=600,OR(E36="LLC",E36="Sole Proprietorship",E36="Partnership",E36="Other")),"Yes",IF(F36&gt;=600,IF(OR(E36="S-Corp",E36="C-Corp"),"No*","Yes"),"No")))</f>
        <v/>
      </c>
    </row>
    <row r="37">
      <c r="G37">
        <f>IF(F37="","",IF(AND(F37&gt;=600,OR(E37="LLC",E37="Sole Proprietorship",E37="Partnership",E37="Other")),"Yes",IF(F37&gt;=600,IF(OR(E37="S-Corp",E37="C-Corp"),"No*","Yes"),"No")))</f>
        <v/>
      </c>
    </row>
    <row r="38">
      <c r="G38">
        <f>IF(F38="","",IF(AND(F38&gt;=600,OR(E38="LLC",E38="Sole Proprietorship",E38="Partnership",E38="Other")),"Yes",IF(F38&gt;=600,IF(OR(E38="S-Corp",E38="C-Corp"),"No*","Yes"),"No")))</f>
        <v/>
      </c>
    </row>
    <row r="39">
      <c r="G39">
        <f>IF(F39="","",IF(AND(F39&gt;=600,OR(E39="LLC",E39="Sole Proprietorship",E39="Partnership",E39="Other")),"Yes",IF(F39&gt;=600,IF(OR(E39="S-Corp",E39="C-Corp"),"No*","Yes"),"No")))</f>
        <v/>
      </c>
    </row>
    <row r="40">
      <c r="G40">
        <f>IF(F40="","",IF(AND(F40&gt;=600,OR(E40="LLC",E40="Sole Proprietorship",E40="Partnership",E40="Other")),"Yes",IF(F40&gt;=600,IF(OR(E40="S-Corp",E40="C-Corp"),"No*","Yes"),"No")))</f>
        <v/>
      </c>
    </row>
    <row r="41">
      <c r="G41">
        <f>IF(F41="","",IF(AND(F41&gt;=600,OR(E41="LLC",E41="Sole Proprietorship",E41="Partnership",E41="Other")),"Yes",IF(F41&gt;=600,IF(OR(E41="S-Corp",E41="C-Corp"),"No*","Yes"),"No")))</f>
        <v/>
      </c>
    </row>
    <row r="42">
      <c r="G42">
        <f>IF(F42="","",IF(AND(F42&gt;=600,OR(E42="LLC",E42="Sole Proprietorship",E42="Partnership",E42="Other")),"Yes",IF(F42&gt;=600,IF(OR(E42="S-Corp",E42="C-Corp"),"No*","Yes"),"No")))</f>
        <v/>
      </c>
    </row>
    <row r="43">
      <c r="G43">
        <f>IF(F43="","",IF(AND(F43&gt;=600,OR(E43="LLC",E43="Sole Proprietorship",E43="Partnership",E43="Other")),"Yes",IF(F43&gt;=600,IF(OR(E43="S-Corp",E43="C-Corp"),"No*","Yes"),"No")))</f>
        <v/>
      </c>
    </row>
    <row r="44">
      <c r="G44">
        <f>IF(F44="","",IF(AND(F44&gt;=600,OR(E44="LLC",E44="Sole Proprietorship",E44="Partnership",E44="Other")),"Yes",IF(F44&gt;=600,IF(OR(E44="S-Corp",E44="C-Corp"),"No*","Yes"),"No")))</f>
        <v/>
      </c>
    </row>
    <row r="45">
      <c r="G45">
        <f>IF(F45="","",IF(AND(F45&gt;=600,OR(E45="LLC",E45="Sole Proprietorship",E45="Partnership",E45="Other")),"Yes",IF(F45&gt;=600,IF(OR(E45="S-Corp",E45="C-Corp"),"No*","Yes"),"No")))</f>
        <v/>
      </c>
    </row>
    <row r="46">
      <c r="G46">
        <f>IF(F46="","",IF(AND(F46&gt;=600,OR(E46="LLC",E46="Sole Proprietorship",E46="Partnership",E46="Other")),"Yes",IF(F46&gt;=600,IF(OR(E46="S-Corp",E46="C-Corp"),"No*","Yes"),"No")))</f>
        <v/>
      </c>
    </row>
    <row r="47">
      <c r="G47">
        <f>IF(F47="","",IF(AND(F47&gt;=600,OR(E47="LLC",E47="Sole Proprietorship",E47="Partnership",E47="Other")),"Yes",IF(F47&gt;=600,IF(OR(E47="S-Corp",E47="C-Corp"),"No*","Yes"),"No")))</f>
        <v/>
      </c>
    </row>
    <row r="48">
      <c r="G48">
        <f>IF(F48="","",IF(AND(F48&gt;=600,OR(E48="LLC",E48="Sole Proprietorship",E48="Partnership",E48="Other")),"Yes",IF(F48&gt;=600,IF(OR(E48="S-Corp",E48="C-Corp"),"No*","Yes"),"No")))</f>
        <v/>
      </c>
    </row>
    <row r="49">
      <c r="G49">
        <f>IF(F49="","",IF(AND(F49&gt;=600,OR(E49="LLC",E49="Sole Proprietorship",E49="Partnership",E49="Other")),"Yes",IF(F49&gt;=600,IF(OR(E49="S-Corp",E49="C-Corp"),"No*","Yes"),"No")))</f>
        <v/>
      </c>
    </row>
    <row r="50">
      <c r="G50">
        <f>IF(F50="","",IF(AND(F50&gt;=600,OR(E50="LLC",E50="Sole Proprietorship",E50="Partnership",E50="Other")),"Yes",IF(F50&gt;=600,IF(OR(E50="S-Corp",E50="C-Corp"),"No*","Yes"),"No")))</f>
        <v/>
      </c>
    </row>
    <row r="51">
      <c r="G51">
        <f>IF(F51="","",IF(AND(F51&gt;=600,OR(E51="LLC",E51="Sole Proprietorship",E51="Partnership",E51="Other")),"Yes",IF(F51&gt;=600,IF(OR(E51="S-Corp",E51="C-Corp"),"No*","Yes"),"No")))</f>
        <v/>
      </c>
    </row>
    <row r="52">
      <c r="G52">
        <f>IF(F52="","",IF(AND(F52&gt;=600,OR(E52="LLC",E52="Sole Proprietorship",E52="Partnership",E52="Other")),"Yes",IF(F52&gt;=600,IF(OR(E52="S-Corp",E52="C-Corp"),"No*","Yes"),"No")))</f>
        <v/>
      </c>
    </row>
    <row r="53">
      <c r="G53">
        <f>IF(F53="","",IF(AND(F53&gt;=600,OR(E53="LLC",E53="Sole Proprietorship",E53="Partnership",E53="Other")),"Yes",IF(F53&gt;=600,IF(OR(E53="S-Corp",E53="C-Corp"),"No*","Yes"),"No")))</f>
        <v/>
      </c>
    </row>
    <row r="54">
      <c r="G54">
        <f>IF(F54="","",IF(AND(F54&gt;=600,OR(E54="LLC",E54="Sole Proprietorship",E54="Partnership",E54="Other")),"Yes",IF(F54&gt;=600,IF(OR(E54="S-Corp",E54="C-Corp"),"No*","Yes"),"No")))</f>
        <v/>
      </c>
    </row>
    <row r="55">
      <c r="G55">
        <f>IF(F55="","",IF(AND(F55&gt;=600,OR(E55="LLC",E55="Sole Proprietorship",E55="Partnership",E55="Other")),"Yes",IF(F55&gt;=600,IF(OR(E55="S-Corp",E55="C-Corp"),"No*","Yes"),"No")))</f>
        <v/>
      </c>
    </row>
    <row r="56">
      <c r="G56">
        <f>IF(F56="","",IF(AND(F56&gt;=600,OR(E56="LLC",E56="Sole Proprietorship",E56="Partnership",E56="Other")),"Yes",IF(F56&gt;=600,IF(OR(E56="S-Corp",E56="C-Corp"),"No*","Yes"),"No")))</f>
        <v/>
      </c>
    </row>
    <row r="57">
      <c r="G57">
        <f>IF(F57="","",IF(AND(F57&gt;=600,OR(E57="LLC",E57="Sole Proprietorship",E57="Partnership",E57="Other")),"Yes",IF(F57&gt;=600,IF(OR(E57="S-Corp",E57="C-Corp"),"No*","Yes"),"No")))</f>
        <v/>
      </c>
    </row>
    <row r="58">
      <c r="G58">
        <f>IF(F58="","",IF(AND(F58&gt;=600,OR(E58="LLC",E58="Sole Proprietorship",E58="Partnership",E58="Other")),"Yes",IF(F58&gt;=600,IF(OR(E58="S-Corp",E58="C-Corp"),"No*","Yes"),"No")))</f>
        <v/>
      </c>
    </row>
    <row r="59">
      <c r="G59">
        <f>IF(F59="","",IF(AND(F59&gt;=600,OR(E59="LLC",E59="Sole Proprietorship",E59="Partnership",E59="Other")),"Yes",IF(F59&gt;=600,IF(OR(E59="S-Corp",E59="C-Corp"),"No*","Yes"),"No")))</f>
        <v/>
      </c>
    </row>
    <row r="60">
      <c r="G60">
        <f>IF(F60="","",IF(AND(F60&gt;=600,OR(E60="LLC",E60="Sole Proprietorship",E60="Partnership",E60="Other")),"Yes",IF(F60&gt;=600,IF(OR(E60="S-Corp",E60="C-Corp"),"No*","Yes"),"No")))</f>
        <v/>
      </c>
    </row>
    <row r="61">
      <c r="G61">
        <f>IF(F61="","",IF(AND(F61&gt;=600,OR(E61="LLC",E61="Sole Proprietorship",E61="Partnership",E61="Other")),"Yes",IF(F61&gt;=600,IF(OR(E61="S-Corp",E61="C-Corp"),"No*","Yes"),"No")))</f>
        <v/>
      </c>
    </row>
    <row r="62">
      <c r="G62">
        <f>IF(F62="","",IF(AND(F62&gt;=600,OR(E62="LLC",E62="Sole Proprietorship",E62="Partnership",E62="Other")),"Yes",IF(F62&gt;=600,IF(OR(E62="S-Corp",E62="C-Corp"),"No*","Yes"),"No")))</f>
        <v/>
      </c>
    </row>
    <row r="63">
      <c r="G63">
        <f>IF(F63="","",IF(AND(F63&gt;=600,OR(E63="LLC",E63="Sole Proprietorship",E63="Partnership",E63="Other")),"Yes",IF(F63&gt;=600,IF(OR(E63="S-Corp",E63="C-Corp"),"No*","Yes"),"No")))</f>
        <v/>
      </c>
    </row>
    <row r="64">
      <c r="G64">
        <f>IF(F64="","",IF(AND(F64&gt;=600,OR(E64="LLC",E64="Sole Proprietorship",E64="Partnership",E64="Other")),"Yes",IF(F64&gt;=600,IF(OR(E64="S-Corp",E64="C-Corp"),"No*","Yes"),"No")))</f>
        <v/>
      </c>
    </row>
    <row r="65">
      <c r="G65">
        <f>IF(F65="","",IF(AND(F65&gt;=600,OR(E65="LLC",E65="Sole Proprietorship",E65="Partnership",E65="Other")),"Yes",IF(F65&gt;=600,IF(OR(E65="S-Corp",E65="C-Corp"),"No*","Yes"),"No")))</f>
        <v/>
      </c>
    </row>
    <row r="66">
      <c r="G66">
        <f>IF(F66="","",IF(AND(F66&gt;=600,OR(E66="LLC",E66="Sole Proprietorship",E66="Partnership",E66="Other")),"Yes",IF(F66&gt;=600,IF(OR(E66="S-Corp",E66="C-Corp"),"No*","Yes"),"No")))</f>
        <v/>
      </c>
    </row>
    <row r="67">
      <c r="G67">
        <f>IF(F67="","",IF(AND(F67&gt;=600,OR(E67="LLC",E67="Sole Proprietorship",E67="Partnership",E67="Other")),"Yes",IF(F67&gt;=600,IF(OR(E67="S-Corp",E67="C-Corp"),"No*","Yes"),"No")))</f>
        <v/>
      </c>
    </row>
    <row r="68">
      <c r="G68">
        <f>IF(F68="","",IF(AND(F68&gt;=600,OR(E68="LLC",E68="Sole Proprietorship",E68="Partnership",E68="Other")),"Yes",IF(F68&gt;=600,IF(OR(E68="S-Corp",E68="C-Corp"),"No*","Yes"),"No")))</f>
        <v/>
      </c>
    </row>
    <row r="69">
      <c r="G69">
        <f>IF(F69="","",IF(AND(F69&gt;=600,OR(E69="LLC",E69="Sole Proprietorship",E69="Partnership",E69="Other")),"Yes",IF(F69&gt;=600,IF(OR(E69="S-Corp",E69="C-Corp"),"No*","Yes"),"No")))</f>
        <v/>
      </c>
    </row>
    <row r="70">
      <c r="G70">
        <f>IF(F70="","",IF(AND(F70&gt;=600,OR(E70="LLC",E70="Sole Proprietorship",E70="Partnership",E70="Other")),"Yes",IF(F70&gt;=600,IF(OR(E70="S-Corp",E70="C-Corp"),"No*","Yes"),"No")))</f>
        <v/>
      </c>
    </row>
    <row r="71">
      <c r="G71">
        <f>IF(F71="","",IF(AND(F71&gt;=600,OR(E71="LLC",E71="Sole Proprietorship",E71="Partnership",E71="Other")),"Yes",IF(F71&gt;=600,IF(OR(E71="S-Corp",E71="C-Corp"),"No*","Yes"),"No")))</f>
        <v/>
      </c>
    </row>
    <row r="72">
      <c r="G72">
        <f>IF(F72="","",IF(AND(F72&gt;=600,OR(E72="LLC",E72="Sole Proprietorship",E72="Partnership",E72="Other")),"Yes",IF(F72&gt;=600,IF(OR(E72="S-Corp",E72="C-Corp"),"No*","Yes"),"No")))</f>
        <v/>
      </c>
    </row>
    <row r="73">
      <c r="G73">
        <f>IF(F73="","",IF(AND(F73&gt;=600,OR(E73="LLC",E73="Sole Proprietorship",E73="Partnership",E73="Other")),"Yes",IF(F73&gt;=600,IF(OR(E73="S-Corp",E73="C-Corp"),"No*","Yes"),"No")))</f>
        <v/>
      </c>
    </row>
    <row r="74">
      <c r="G74">
        <f>IF(F74="","",IF(AND(F74&gt;=600,OR(E74="LLC",E74="Sole Proprietorship",E74="Partnership",E74="Other")),"Yes",IF(F74&gt;=600,IF(OR(E74="S-Corp",E74="C-Corp"),"No*","Yes"),"No")))</f>
        <v/>
      </c>
    </row>
    <row r="75">
      <c r="G75">
        <f>IF(F75="","",IF(AND(F75&gt;=600,OR(E75="LLC",E75="Sole Proprietorship",E75="Partnership",E75="Other")),"Yes",IF(F75&gt;=600,IF(OR(E75="S-Corp",E75="C-Corp"),"No*","Yes"),"No")))</f>
        <v/>
      </c>
    </row>
    <row r="76">
      <c r="G76">
        <f>IF(F76="","",IF(AND(F76&gt;=600,OR(E76="LLC",E76="Sole Proprietorship",E76="Partnership",E76="Other")),"Yes",IF(F76&gt;=600,IF(OR(E76="S-Corp",E76="C-Corp"),"No*","Yes"),"No")))</f>
        <v/>
      </c>
    </row>
    <row r="77">
      <c r="G77">
        <f>IF(F77="","",IF(AND(F77&gt;=600,OR(E77="LLC",E77="Sole Proprietorship",E77="Partnership",E77="Other")),"Yes",IF(F77&gt;=600,IF(OR(E77="S-Corp",E77="C-Corp"),"No*","Yes"),"No")))</f>
        <v/>
      </c>
    </row>
    <row r="78">
      <c r="G78">
        <f>IF(F78="","",IF(AND(F78&gt;=600,OR(E78="LLC",E78="Sole Proprietorship",E78="Partnership",E78="Other")),"Yes",IF(F78&gt;=600,IF(OR(E78="S-Corp",E78="C-Corp"),"No*","Yes"),"No")))</f>
        <v/>
      </c>
    </row>
    <row r="79">
      <c r="G79">
        <f>IF(F79="","",IF(AND(F79&gt;=600,OR(E79="LLC",E79="Sole Proprietorship",E79="Partnership",E79="Other")),"Yes",IF(F79&gt;=600,IF(OR(E79="S-Corp",E79="C-Corp"),"No*","Yes"),"No")))</f>
        <v/>
      </c>
    </row>
    <row r="80">
      <c r="G80">
        <f>IF(F80="","",IF(AND(F80&gt;=600,OR(E80="LLC",E80="Sole Proprietorship",E80="Partnership",E80="Other")),"Yes",IF(F80&gt;=600,IF(OR(E80="S-Corp",E80="C-Corp"),"No*","Yes"),"No")))</f>
        <v/>
      </c>
    </row>
    <row r="81">
      <c r="G81">
        <f>IF(F81="","",IF(AND(F81&gt;=600,OR(E81="LLC",E81="Sole Proprietorship",E81="Partnership",E81="Other")),"Yes",IF(F81&gt;=600,IF(OR(E81="S-Corp",E81="C-Corp"),"No*","Yes"),"No")))</f>
        <v/>
      </c>
    </row>
    <row r="82">
      <c r="G82">
        <f>IF(F82="","",IF(AND(F82&gt;=600,OR(E82="LLC",E82="Sole Proprietorship",E82="Partnership",E82="Other")),"Yes",IF(F82&gt;=600,IF(OR(E82="S-Corp",E82="C-Corp"),"No*","Yes"),"No")))</f>
        <v/>
      </c>
    </row>
    <row r="83">
      <c r="G83">
        <f>IF(F83="","",IF(AND(F83&gt;=600,OR(E83="LLC",E83="Sole Proprietorship",E83="Partnership",E83="Other")),"Yes",IF(F83&gt;=600,IF(OR(E83="S-Corp",E83="C-Corp"),"No*","Yes"),"No")))</f>
        <v/>
      </c>
    </row>
    <row r="84">
      <c r="G84">
        <f>IF(F84="","",IF(AND(F84&gt;=600,OR(E84="LLC",E84="Sole Proprietorship",E84="Partnership",E84="Other")),"Yes",IF(F84&gt;=600,IF(OR(E84="S-Corp",E84="C-Corp"),"No*","Yes"),"No")))</f>
        <v/>
      </c>
    </row>
    <row r="85">
      <c r="G85">
        <f>IF(F85="","",IF(AND(F85&gt;=600,OR(E85="LLC",E85="Sole Proprietorship",E85="Partnership",E85="Other")),"Yes",IF(F85&gt;=600,IF(OR(E85="S-Corp",E85="C-Corp"),"No*","Yes"),"No")))</f>
        <v/>
      </c>
    </row>
    <row r="86">
      <c r="G86">
        <f>IF(F86="","",IF(AND(F86&gt;=600,OR(E86="LLC",E86="Sole Proprietorship",E86="Partnership",E86="Other")),"Yes",IF(F86&gt;=600,IF(OR(E86="S-Corp",E86="C-Corp"),"No*","Yes"),"No")))</f>
        <v/>
      </c>
    </row>
    <row r="87">
      <c r="G87">
        <f>IF(F87="","",IF(AND(F87&gt;=600,OR(E87="LLC",E87="Sole Proprietorship",E87="Partnership",E87="Other")),"Yes",IF(F87&gt;=600,IF(OR(E87="S-Corp",E87="C-Corp"),"No*","Yes"),"No")))</f>
        <v/>
      </c>
    </row>
    <row r="88">
      <c r="G88">
        <f>IF(F88="","",IF(AND(F88&gt;=600,OR(E88="LLC",E88="Sole Proprietorship",E88="Partnership",E88="Other")),"Yes",IF(F88&gt;=600,IF(OR(E88="S-Corp",E88="C-Corp"),"No*","Yes"),"No")))</f>
        <v/>
      </c>
    </row>
    <row r="89">
      <c r="G89">
        <f>IF(F89="","",IF(AND(F89&gt;=600,OR(E89="LLC",E89="Sole Proprietorship",E89="Partnership",E89="Other")),"Yes",IF(F89&gt;=600,IF(OR(E89="S-Corp",E89="C-Corp"),"No*","Yes"),"No")))</f>
        <v/>
      </c>
    </row>
    <row r="90">
      <c r="G90">
        <f>IF(F90="","",IF(AND(F90&gt;=600,OR(E90="LLC",E90="Sole Proprietorship",E90="Partnership",E90="Other")),"Yes",IF(F90&gt;=600,IF(OR(E90="S-Corp",E90="C-Corp"),"No*","Yes"),"No")))</f>
        <v/>
      </c>
    </row>
    <row r="91">
      <c r="G91">
        <f>IF(F91="","",IF(AND(F91&gt;=600,OR(E91="LLC",E91="Sole Proprietorship",E91="Partnership",E91="Other")),"Yes",IF(F91&gt;=600,IF(OR(E91="S-Corp",E91="C-Corp"),"No*","Yes"),"No")))</f>
        <v/>
      </c>
    </row>
    <row r="92">
      <c r="G92">
        <f>IF(F92="","",IF(AND(F92&gt;=600,OR(E92="LLC",E92="Sole Proprietorship",E92="Partnership",E92="Other")),"Yes",IF(F92&gt;=600,IF(OR(E92="S-Corp",E92="C-Corp"),"No*","Yes"),"No")))</f>
        <v/>
      </c>
    </row>
    <row r="93">
      <c r="G93">
        <f>IF(F93="","",IF(AND(F93&gt;=600,OR(E93="LLC",E93="Sole Proprietorship",E93="Partnership",E93="Other")),"Yes",IF(F93&gt;=600,IF(OR(E93="S-Corp",E93="C-Corp"),"No*","Yes"),"No")))</f>
        <v/>
      </c>
    </row>
    <row r="94">
      <c r="G94">
        <f>IF(F94="","",IF(AND(F94&gt;=600,OR(E94="LLC",E94="Sole Proprietorship",E94="Partnership",E94="Other")),"Yes",IF(F94&gt;=600,IF(OR(E94="S-Corp",E94="C-Corp"),"No*","Yes"),"No")))</f>
        <v/>
      </c>
    </row>
    <row r="95">
      <c r="G95">
        <f>IF(F95="","",IF(AND(F95&gt;=600,OR(E95="LLC",E95="Sole Proprietorship",E95="Partnership",E95="Other")),"Yes",IF(F95&gt;=600,IF(OR(E95="S-Corp",E95="C-Corp"),"No*","Yes"),"No")))</f>
        <v/>
      </c>
    </row>
    <row r="96">
      <c r="G96">
        <f>IF(F96="","",IF(AND(F96&gt;=600,OR(E96="LLC",E96="Sole Proprietorship",E96="Partnership",E96="Other")),"Yes",IF(F96&gt;=600,IF(OR(E96="S-Corp",E96="C-Corp"),"No*","Yes"),"No")))</f>
        <v/>
      </c>
    </row>
    <row r="97">
      <c r="G97">
        <f>IF(F97="","",IF(AND(F97&gt;=600,OR(E97="LLC",E97="Sole Proprietorship",E97="Partnership",E97="Other")),"Yes",IF(F97&gt;=600,IF(OR(E97="S-Corp",E97="C-Corp"),"No*","Yes"),"No")))</f>
        <v/>
      </c>
    </row>
    <row r="98">
      <c r="G98">
        <f>IF(F98="","",IF(AND(F98&gt;=600,OR(E98="LLC",E98="Sole Proprietorship",E98="Partnership",E98="Other")),"Yes",IF(F98&gt;=600,IF(OR(E98="S-Corp",E98="C-Corp"),"No*","Yes"),"No")))</f>
        <v/>
      </c>
    </row>
    <row r="99">
      <c r="G99">
        <f>IF(F99="","",IF(AND(F99&gt;=600,OR(E99="LLC",E99="Sole Proprietorship",E99="Partnership",E99="Other")),"Yes",IF(F99&gt;=600,IF(OR(E99="S-Corp",E99="C-Corp"),"No*","Yes"),"No")))</f>
        <v/>
      </c>
    </row>
    <row r="100">
      <c r="G100">
        <f>IF(F100="","",IF(AND(F100&gt;=600,OR(E100="LLC",E100="Sole Proprietorship",E100="Partnership",E100="Other")),"Yes",IF(F100&gt;=600,IF(OR(E100="S-Corp",E100="C-Corp"),"No*","Yes"),"No")))</f>
        <v/>
      </c>
    </row>
    <row r="101">
      <c r="G101">
        <f>IF(F101="","",IF(AND(F101&gt;=600,OR(E101="LLC",E101="Sole Proprietorship",E101="Partnership",E101="Other")),"Yes",IF(F101&gt;=600,IF(OR(E101="S-Corp",E101="C-Corp"),"No*","Yes"),"No")))</f>
        <v/>
      </c>
    </row>
  </sheetData>
  <autoFilter ref="A1:I1"/>
  <conditionalFormatting sqref="B2:B500">
    <cfRule type="cellIs" priority="1" operator="equal" dxfId="3">
      <formula>"N"</formula>
    </cfRule>
    <cfRule type="cellIs" priority="2" operator="equal" dxfId="4">
      <formula>"Y"</formula>
    </cfRule>
  </conditionalFormatting>
  <dataValidations count="4">
    <dataValidation sqref="A2:A500" showDropDown="0" showInputMessage="0" showErrorMessage="0" allowBlank="1" type="list">
      <formula1>'Subcontractor Roster'!$A$2:$A$500</formula1>
    </dataValidation>
    <dataValidation sqref="B2:B500" showDropDown="0" showInputMessage="0" showErrorMessage="0" allowBlank="1" type="list">
      <formula1>"Y,N"</formula1>
    </dataValidation>
    <dataValidation sqref="E2:E500" showDropDown="0" showInputMessage="0" showErrorMessage="0" allowBlank="1" type="list">
      <formula1>"LLC,Sole Proprietorship,S-Corp,C-Corp,Partnership,Other"</formula1>
    </dataValidation>
    <dataValidation sqref="H2:H500" showDropDown="0" showInputMessage="0" showErrorMessage="0" allowBlank="1" type="list">
      <formula1>"Y,N,N/A"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EA4335"/>
    <outlinePr summaryBelow="1" summaryRight="1"/>
    <pageSetUpPr/>
  </sheetPr>
  <dimension ref="A1:G1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18" customWidth="1" min="2" max="2"/>
    <col width="14" customWidth="1" min="3" max="3"/>
    <col width="16" customWidth="1" min="4" max="4"/>
    <col width="14" customWidth="1" min="5" max="5"/>
    <col width="12" customWidth="1" min="6" max="6"/>
    <col width="40" customWidth="1" min="7" max="7"/>
  </cols>
  <sheetData>
    <row r="1">
      <c r="A1" s="1" t="inlineStr">
        <is>
          <t>Sub Company Name</t>
        </is>
      </c>
      <c r="B1" s="1" t="inlineStr">
        <is>
          <t>Document Type</t>
        </is>
      </c>
      <c r="C1" s="1" t="inlineStr">
        <is>
          <t>Expiration Date</t>
        </is>
      </c>
      <c r="D1" s="1" t="inlineStr">
        <is>
          <t>Days Until Expiry</t>
        </is>
      </c>
      <c r="E1" s="1" t="inlineStr">
        <is>
          <t>Reminder Sent?</t>
        </is>
      </c>
      <c r="F1" s="1" t="inlineStr">
        <is>
          <t>Renewed?</t>
        </is>
      </c>
      <c r="G1" s="1" t="inlineStr">
        <is>
          <t>Notes</t>
        </is>
      </c>
    </row>
    <row r="2">
      <c r="A2" s="2" t="inlineStr">
        <is>
          <t>Ramos Concrete Co</t>
        </is>
      </c>
      <c r="B2" s="3" t="inlineStr">
        <is>
          <t>GL</t>
        </is>
      </c>
      <c r="C2" s="4" t="n">
        <v>46082</v>
      </c>
      <c r="D2" s="3">
        <f>IF(C2="","N/A",C2-TODAY())</f>
        <v/>
      </c>
      <c r="E2" s="3" t="inlineStr">
        <is>
          <t>Y</t>
        </is>
      </c>
      <c r="F2" s="3" t="inlineStr">
        <is>
          <t>N</t>
        </is>
      </c>
      <c r="G2" s="3" t="inlineStr">
        <is>
          <t>EXPIRED — SAMPLE</t>
        </is>
      </c>
    </row>
    <row r="3">
      <c r="A3" s="5" t="inlineStr">
        <is>
          <t>Delta Plumbing Inc</t>
        </is>
      </c>
      <c r="B3" s="6" t="inlineStr">
        <is>
          <t>GL</t>
        </is>
      </c>
      <c r="C3" s="7" t="n">
        <v>46174</v>
      </c>
      <c r="D3" s="6">
        <f>IF(C3="","N/A",C3-TODAY())</f>
        <v/>
      </c>
      <c r="E3" s="6" t="inlineStr">
        <is>
          <t>Y</t>
        </is>
      </c>
      <c r="F3" s="6" t="inlineStr">
        <is>
          <t>N</t>
        </is>
      </c>
      <c r="G3" s="6" t="inlineStr">
        <is>
          <t>Renewal requested — SAMPLE</t>
        </is>
      </c>
    </row>
    <row r="4">
      <c r="A4" s="2" t="inlineStr">
        <is>
          <t>ABC Electric LLC</t>
        </is>
      </c>
      <c r="B4" s="3" t="inlineStr">
        <is>
          <t>Auto</t>
        </is>
      </c>
      <c r="C4" s="4" t="n">
        <v>46249</v>
      </c>
      <c r="D4" s="3">
        <f>IF(C4="","N/A",C4-TODAY())</f>
        <v/>
      </c>
      <c r="E4" s="3" t="inlineStr">
        <is>
          <t>N</t>
        </is>
      </c>
      <c r="F4" s="3" t="inlineStr">
        <is>
          <t>N</t>
        </is>
      </c>
      <c r="G4" s="3" t="inlineStr">
        <is>
          <t>SAMPLE</t>
        </is>
      </c>
    </row>
    <row r="5">
      <c r="A5" s="5" t="inlineStr">
        <is>
          <t>ABC Electric LLC</t>
        </is>
      </c>
      <c r="B5" s="6" t="inlineStr">
        <is>
          <t>GL</t>
        </is>
      </c>
      <c r="C5" s="7" t="n">
        <v>46388</v>
      </c>
      <c r="D5" s="6">
        <f>IF(C5="","N/A",C5-TODAY())</f>
        <v/>
      </c>
      <c r="E5" s="6" t="inlineStr">
        <is>
          <t>N</t>
        </is>
      </c>
      <c r="F5" s="6" t="inlineStr">
        <is>
          <t>N</t>
        </is>
      </c>
      <c r="G5" s="6" t="inlineStr">
        <is>
          <t>SAMPLE</t>
        </is>
      </c>
    </row>
    <row r="6">
      <c r="D6">
        <f>IF(C6="","",C6-TODAY())</f>
        <v/>
      </c>
    </row>
    <row r="7">
      <c r="D7">
        <f>IF(C7="","",C7-TODAY())</f>
        <v/>
      </c>
    </row>
    <row r="8">
      <c r="D8">
        <f>IF(C8="","",C8-TODAY())</f>
        <v/>
      </c>
    </row>
    <row r="9">
      <c r="D9">
        <f>IF(C9="","",C9-TODAY())</f>
        <v/>
      </c>
    </row>
    <row r="10">
      <c r="D10">
        <f>IF(C10="","",C10-TODAY())</f>
        <v/>
      </c>
    </row>
    <row r="11">
      <c r="D11">
        <f>IF(C11="","",C11-TODAY())</f>
        <v/>
      </c>
    </row>
    <row r="12">
      <c r="D12">
        <f>IF(C12="","",C12-TODAY())</f>
        <v/>
      </c>
    </row>
    <row r="13">
      <c r="D13">
        <f>IF(C13="","",C13-TODAY())</f>
        <v/>
      </c>
    </row>
    <row r="14">
      <c r="D14">
        <f>IF(C14="","",C14-TODAY())</f>
        <v/>
      </c>
    </row>
    <row r="15">
      <c r="D15">
        <f>IF(C15="","",C15-TODAY())</f>
        <v/>
      </c>
    </row>
    <row r="16">
      <c r="D16">
        <f>IF(C16="","",C16-TODAY())</f>
        <v/>
      </c>
    </row>
    <row r="17">
      <c r="D17">
        <f>IF(C17="","",C17-TODAY())</f>
        <v/>
      </c>
    </row>
    <row r="18">
      <c r="D18">
        <f>IF(C18="","",C18-TODAY())</f>
        <v/>
      </c>
    </row>
    <row r="19">
      <c r="D19">
        <f>IF(C19="","",C19-TODAY())</f>
        <v/>
      </c>
    </row>
    <row r="20">
      <c r="D20">
        <f>IF(C20="","",C20-TODAY())</f>
        <v/>
      </c>
    </row>
    <row r="21">
      <c r="D21">
        <f>IF(C21="","",C21-TODAY())</f>
        <v/>
      </c>
    </row>
    <row r="22">
      <c r="D22">
        <f>IF(C22="","",C22-TODAY())</f>
        <v/>
      </c>
    </row>
    <row r="23">
      <c r="D23">
        <f>IF(C23="","",C23-TODAY())</f>
        <v/>
      </c>
    </row>
    <row r="24">
      <c r="D24">
        <f>IF(C24="","",C24-TODAY())</f>
        <v/>
      </c>
    </row>
    <row r="25">
      <c r="D25">
        <f>IF(C25="","",C25-TODAY())</f>
        <v/>
      </c>
    </row>
    <row r="26">
      <c r="D26">
        <f>IF(C26="","",C26-TODAY())</f>
        <v/>
      </c>
    </row>
    <row r="27">
      <c r="D27">
        <f>IF(C27="","",C27-TODAY())</f>
        <v/>
      </c>
    </row>
    <row r="28">
      <c r="D28">
        <f>IF(C28="","",C28-TODAY())</f>
        <v/>
      </c>
    </row>
    <row r="29">
      <c r="D29">
        <f>IF(C29="","",C29-TODAY())</f>
        <v/>
      </c>
    </row>
    <row r="30">
      <c r="D30">
        <f>IF(C30="","",C30-TODAY())</f>
        <v/>
      </c>
    </row>
    <row r="31">
      <c r="D31">
        <f>IF(C31="","",C31-TODAY())</f>
        <v/>
      </c>
    </row>
    <row r="32">
      <c r="D32">
        <f>IF(C32="","",C32-TODAY())</f>
        <v/>
      </c>
    </row>
    <row r="33">
      <c r="D33">
        <f>IF(C33="","",C33-TODAY())</f>
        <v/>
      </c>
    </row>
    <row r="34">
      <c r="D34">
        <f>IF(C34="","",C34-TODAY())</f>
        <v/>
      </c>
    </row>
    <row r="35">
      <c r="D35">
        <f>IF(C35="","",C35-TODAY())</f>
        <v/>
      </c>
    </row>
    <row r="36">
      <c r="D36">
        <f>IF(C36="","",C36-TODAY())</f>
        <v/>
      </c>
    </row>
    <row r="37">
      <c r="D37">
        <f>IF(C37="","",C37-TODAY())</f>
        <v/>
      </c>
    </row>
    <row r="38">
      <c r="D38">
        <f>IF(C38="","",C38-TODAY())</f>
        <v/>
      </c>
    </row>
    <row r="39">
      <c r="D39">
        <f>IF(C39="","",C39-TODAY())</f>
        <v/>
      </c>
    </row>
    <row r="40">
      <c r="D40">
        <f>IF(C40="","",C40-TODAY())</f>
        <v/>
      </c>
    </row>
    <row r="41">
      <c r="D41">
        <f>IF(C41="","",C41-TODAY())</f>
        <v/>
      </c>
    </row>
    <row r="42">
      <c r="D42">
        <f>IF(C42="","",C42-TODAY())</f>
        <v/>
      </c>
    </row>
    <row r="43">
      <c r="D43">
        <f>IF(C43="","",C43-TODAY())</f>
        <v/>
      </c>
    </row>
    <row r="44">
      <c r="D44">
        <f>IF(C44="","",C44-TODAY())</f>
        <v/>
      </c>
    </row>
    <row r="45">
      <c r="D45">
        <f>IF(C45="","",C45-TODAY())</f>
        <v/>
      </c>
    </row>
    <row r="46">
      <c r="D46">
        <f>IF(C46="","",C46-TODAY())</f>
        <v/>
      </c>
    </row>
    <row r="47">
      <c r="D47">
        <f>IF(C47="","",C47-TODAY())</f>
        <v/>
      </c>
    </row>
    <row r="48">
      <c r="D48">
        <f>IF(C48="","",C48-TODAY())</f>
        <v/>
      </c>
    </row>
    <row r="49">
      <c r="D49">
        <f>IF(C49="","",C49-TODAY())</f>
        <v/>
      </c>
    </row>
    <row r="50">
      <c r="D50">
        <f>IF(C50="","",C50-TODAY())</f>
        <v/>
      </c>
    </row>
    <row r="51">
      <c r="D51">
        <f>IF(C51="","",C51-TODAY())</f>
        <v/>
      </c>
    </row>
    <row r="52">
      <c r="D52">
        <f>IF(C52="","",C52-TODAY())</f>
        <v/>
      </c>
    </row>
    <row r="53">
      <c r="D53">
        <f>IF(C53="","",C53-TODAY())</f>
        <v/>
      </c>
    </row>
    <row r="54">
      <c r="D54">
        <f>IF(C54="","",C54-TODAY())</f>
        <v/>
      </c>
    </row>
    <row r="55">
      <c r="D55">
        <f>IF(C55="","",C55-TODAY())</f>
        <v/>
      </c>
    </row>
    <row r="56">
      <c r="D56">
        <f>IF(C56="","",C56-TODAY())</f>
        <v/>
      </c>
    </row>
    <row r="57">
      <c r="D57">
        <f>IF(C57="","",C57-TODAY())</f>
        <v/>
      </c>
    </row>
    <row r="58">
      <c r="D58">
        <f>IF(C58="","",C58-TODAY())</f>
        <v/>
      </c>
    </row>
    <row r="59">
      <c r="D59">
        <f>IF(C59="","",C59-TODAY())</f>
        <v/>
      </c>
    </row>
    <row r="60">
      <c r="D60">
        <f>IF(C60="","",C60-TODAY())</f>
        <v/>
      </c>
    </row>
    <row r="61">
      <c r="D61">
        <f>IF(C61="","",C61-TODAY())</f>
        <v/>
      </c>
    </row>
    <row r="62">
      <c r="D62">
        <f>IF(C62="","",C62-TODAY())</f>
        <v/>
      </c>
    </row>
    <row r="63">
      <c r="D63">
        <f>IF(C63="","",C63-TODAY())</f>
        <v/>
      </c>
    </row>
    <row r="64">
      <c r="D64">
        <f>IF(C64="","",C64-TODAY())</f>
        <v/>
      </c>
    </row>
    <row r="65">
      <c r="D65">
        <f>IF(C65="","",C65-TODAY())</f>
        <v/>
      </c>
    </row>
    <row r="66">
      <c r="D66">
        <f>IF(C66="","",C66-TODAY())</f>
        <v/>
      </c>
    </row>
    <row r="67">
      <c r="D67">
        <f>IF(C67="","",C67-TODAY())</f>
        <v/>
      </c>
    </row>
    <row r="68">
      <c r="D68">
        <f>IF(C68="","",C68-TODAY())</f>
        <v/>
      </c>
    </row>
    <row r="69">
      <c r="D69">
        <f>IF(C69="","",C69-TODAY())</f>
        <v/>
      </c>
    </row>
    <row r="70">
      <c r="D70">
        <f>IF(C70="","",C70-TODAY())</f>
        <v/>
      </c>
    </row>
    <row r="71">
      <c r="D71">
        <f>IF(C71="","",C71-TODAY())</f>
        <v/>
      </c>
    </row>
    <row r="72">
      <c r="D72">
        <f>IF(C72="","",C72-TODAY())</f>
        <v/>
      </c>
    </row>
    <row r="73">
      <c r="D73">
        <f>IF(C73="","",C73-TODAY())</f>
        <v/>
      </c>
    </row>
    <row r="74">
      <c r="D74">
        <f>IF(C74="","",C74-TODAY())</f>
        <v/>
      </c>
    </row>
    <row r="75">
      <c r="D75">
        <f>IF(C75="","",C75-TODAY())</f>
        <v/>
      </c>
    </row>
    <row r="76">
      <c r="D76">
        <f>IF(C76="","",C76-TODAY())</f>
        <v/>
      </c>
    </row>
    <row r="77">
      <c r="D77">
        <f>IF(C77="","",C77-TODAY())</f>
        <v/>
      </c>
    </row>
    <row r="78">
      <c r="D78">
        <f>IF(C78="","",C78-TODAY())</f>
        <v/>
      </c>
    </row>
    <row r="79">
      <c r="D79">
        <f>IF(C79="","",C79-TODAY())</f>
        <v/>
      </c>
    </row>
    <row r="80">
      <c r="D80">
        <f>IF(C80="","",C80-TODAY())</f>
        <v/>
      </c>
    </row>
    <row r="81">
      <c r="D81">
        <f>IF(C81="","",C81-TODAY())</f>
        <v/>
      </c>
    </row>
    <row r="82">
      <c r="D82">
        <f>IF(C82="","",C82-TODAY())</f>
        <v/>
      </c>
    </row>
    <row r="83">
      <c r="D83">
        <f>IF(C83="","",C83-TODAY())</f>
        <v/>
      </c>
    </row>
    <row r="84">
      <c r="D84">
        <f>IF(C84="","",C84-TODAY())</f>
        <v/>
      </c>
    </row>
    <row r="85">
      <c r="D85">
        <f>IF(C85="","",C85-TODAY())</f>
        <v/>
      </c>
    </row>
    <row r="86">
      <c r="D86">
        <f>IF(C86="","",C86-TODAY())</f>
        <v/>
      </c>
    </row>
    <row r="87">
      <c r="D87">
        <f>IF(C87="","",C87-TODAY())</f>
        <v/>
      </c>
    </row>
    <row r="88">
      <c r="D88">
        <f>IF(C88="","",C88-TODAY())</f>
        <v/>
      </c>
    </row>
    <row r="89">
      <c r="D89">
        <f>IF(C89="","",C89-TODAY())</f>
        <v/>
      </c>
    </row>
    <row r="90">
      <c r="D90">
        <f>IF(C90="","",C90-TODAY())</f>
        <v/>
      </c>
    </row>
    <row r="91">
      <c r="D91">
        <f>IF(C91="","",C91-TODAY())</f>
        <v/>
      </c>
    </row>
    <row r="92">
      <c r="D92">
        <f>IF(C92="","",C92-TODAY())</f>
        <v/>
      </c>
    </row>
    <row r="93">
      <c r="D93">
        <f>IF(C93="","",C93-TODAY())</f>
        <v/>
      </c>
    </row>
    <row r="94">
      <c r="D94">
        <f>IF(C94="","",C94-TODAY())</f>
        <v/>
      </c>
    </row>
    <row r="95">
      <c r="D95">
        <f>IF(C95="","",C95-TODAY())</f>
        <v/>
      </c>
    </row>
    <row r="96">
      <c r="D96">
        <f>IF(C96="","",C96-TODAY())</f>
        <v/>
      </c>
    </row>
    <row r="97">
      <c r="D97">
        <f>IF(C97="","",C97-TODAY())</f>
        <v/>
      </c>
    </row>
    <row r="98">
      <c r="D98">
        <f>IF(C98="","",C98-TODAY())</f>
        <v/>
      </c>
    </row>
    <row r="99">
      <c r="D99">
        <f>IF(C99="","",C99-TODAY())</f>
        <v/>
      </c>
    </row>
    <row r="100">
      <c r="D100">
        <f>IF(C100="","",C100-TODAY())</f>
        <v/>
      </c>
    </row>
    <row r="101">
      <c r="D101">
        <f>IF(C101="","",C101-TODAY())</f>
        <v/>
      </c>
    </row>
  </sheetData>
  <autoFilter ref="A1:G1"/>
  <conditionalFormatting sqref="A2:G500">
    <cfRule type="expression" priority="1" dxfId="0">
      <formula>AND($C2&lt;&gt;"",$C2&lt;TODAY())</formula>
    </cfRule>
    <cfRule type="expression" priority="2" dxfId="1">
      <formula>AND($C2&lt;&gt;"",$C2&gt;=TODAY(),$C2&lt;TODAY()+30)</formula>
    </cfRule>
    <cfRule type="expression" priority="3" dxfId="5">
      <formula>AND($C2&lt;&gt;"",$C2&gt;=TODAY()+30)</formula>
    </cfRule>
  </conditionalFormatting>
  <dataValidations count="3">
    <dataValidation sqref="B2:B500" showDropDown="0" showInputMessage="0" showErrorMessage="0" allowBlank="1" type="list">
      <formula1>"GL,WC,Auto,Umbrella,W-9,License,Other"</formula1>
    </dataValidation>
    <dataValidation sqref="E2:E500" showDropDown="0" showInputMessage="0" showErrorMessage="0" allowBlank="1" type="list">
      <formula1>"Y,N"</formula1>
    </dataValidation>
    <dataValidation sqref="F2:F500" showDropDown="0" showInputMessage="0" showErrorMessage="0" allowBlank="1" type="list">
      <formula1>"Y,N"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34A853"/>
    <outlinePr summaryBelow="1" summaryRight="1"/>
    <pageSetUpPr/>
  </sheetPr>
  <dimension ref="A1:B36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8" customWidth="1" min="2" max="2"/>
  </cols>
  <sheetData>
    <row r="1">
      <c r="A1" s="13" t="inlineStr">
        <is>
          <t>Subcontractor Compliance Dashboard</t>
        </is>
      </c>
    </row>
    <row r="2">
      <c r="A2" s="14">
        <f>TEXT(NOW(),"MMMM D, YYYY")</f>
        <v/>
      </c>
    </row>
    <row r="4">
      <c r="A4" s="15" t="inlineStr">
        <is>
          <t>SUBCONTRACTOR OVERVIEW</t>
        </is>
      </c>
      <c r="B4" s="15" t="n"/>
    </row>
    <row r="5">
      <c r="A5" s="16" t="inlineStr">
        <is>
          <t>Total Active Subs</t>
        </is>
      </c>
      <c r="B5" s="17">
        <f>COUNTIF('Subcontractor Roster'!F:F,"Active")</f>
        <v/>
      </c>
    </row>
    <row r="6">
      <c r="A6" s="16" t="inlineStr">
        <is>
          <t>Total Inactive Subs</t>
        </is>
      </c>
      <c r="B6" s="17">
        <f>COUNTIF('Subcontractor Roster'!F:F,"Inactive")</f>
        <v/>
      </c>
    </row>
    <row r="7">
      <c r="A7" s="16" t="inlineStr">
        <is>
          <t>Total Subs (All)</t>
        </is>
      </c>
      <c r="B7" s="17">
        <f>COUNTA('Subcontractor Roster'!A:A)-1</f>
        <v/>
      </c>
    </row>
    <row r="9">
      <c r="A9" s="15" t="inlineStr">
        <is>
          <t>COI STATUS</t>
        </is>
      </c>
      <c r="B9" s="15" t="n"/>
    </row>
    <row r="10">
      <c r="A10" s="16" t="inlineStr">
        <is>
          <t>Valid COIs</t>
        </is>
      </c>
      <c r="B10" s="17">
        <f>COUNTIF('COI Tracking'!K:K,"Valid")</f>
        <v/>
      </c>
    </row>
    <row r="11">
      <c r="A11" s="16" t="inlineStr">
        <is>
          <t>Expiring Soon (&lt; 30 days)</t>
        </is>
      </c>
      <c r="B11" s="17">
        <f>COUNTIF('COI Tracking'!K:K,"Expiring Soon")</f>
        <v/>
      </c>
    </row>
    <row r="12">
      <c r="A12" s="16" t="inlineStr">
        <is>
          <t>Expired COIs</t>
        </is>
      </c>
      <c r="B12" s="17">
        <f>COUNTIF('COI Tracking'!K:K,"Expired")</f>
        <v/>
      </c>
    </row>
    <row r="13">
      <c r="A13" s="16" t="inlineStr">
        <is>
          <t>Missing COIs</t>
        </is>
      </c>
      <c r="B13" s="17">
        <f>COUNTIF('COI Tracking'!K:K,"Missing")</f>
        <v/>
      </c>
    </row>
    <row r="14">
      <c r="A14" s="16" t="inlineStr">
        <is>
          <t>Total Policies Tracked</t>
        </is>
      </c>
      <c r="B14" s="17">
        <f>COUNTA('COI Tracking'!A:A)-1</f>
        <v/>
      </c>
    </row>
    <row r="15">
      <c r="A15" s="16" t="inlineStr">
        <is>
          <t>Compliance Rate</t>
        </is>
      </c>
      <c r="B15" s="18">
        <f>IF(B14=0,"N/A",B10/B14)</f>
        <v/>
      </c>
    </row>
    <row r="17">
      <c r="A17" s="15" t="inlineStr">
        <is>
          <t>W-9 STATUS</t>
        </is>
      </c>
      <c r="B17" s="15" t="n"/>
    </row>
    <row r="18">
      <c r="A18" s="16" t="inlineStr">
        <is>
          <t>W-9s Received</t>
        </is>
      </c>
      <c r="B18" s="17">
        <f>COUNTIF('W-9 Tracking'!B:B,"Y")</f>
        <v/>
      </c>
    </row>
    <row r="19">
      <c r="A19" s="16" t="inlineStr">
        <is>
          <t>W-9s Missing</t>
        </is>
      </c>
      <c r="B19" s="17">
        <f>COUNTIF('W-9 Tracking'!B:B,"N")</f>
        <v/>
      </c>
    </row>
    <row r="20">
      <c r="A20" s="16" t="inlineStr">
        <is>
          <t>Collection Rate</t>
        </is>
      </c>
      <c r="B20" s="18">
        <f>IF(COUNTA('W-9 Tracking'!A:A)-1=0,"N/A",COUNTIF('W-9 Tracking'!B:B,"Y")/(COUNTA('W-9 Tracking'!A:A)-1))</f>
        <v/>
      </c>
    </row>
    <row r="21">
      <c r="A21" s="16" t="inlineStr">
        <is>
          <t>1099s Required</t>
        </is>
      </c>
      <c r="B21" s="17">
        <f>COUNTIF('W-9 Tracking'!G:G,"Yes")</f>
        <v/>
      </c>
    </row>
    <row r="22">
      <c r="A22" s="16" t="inlineStr">
        <is>
          <t>1099s Filed</t>
        </is>
      </c>
      <c r="B22" s="17">
        <f>COUNTIF('W-9 Tracking'!H:H,"Y")</f>
        <v/>
      </c>
    </row>
    <row r="24">
      <c r="A24" s="15" t="inlineStr">
        <is>
          <t>UPCOMING EXPIRATIONS</t>
        </is>
      </c>
      <c r="B24" s="15" t="n"/>
    </row>
    <row r="25">
      <c r="A25" s="16" t="inlineStr">
        <is>
          <t>Expiring in 30 Days</t>
        </is>
      </c>
      <c r="B25" s="17">
        <f>COUNTIFS('COI Tracking'!F:F,"&gt;="&amp;TODAY(),'COI Tracking'!F:F,"&lt;"&amp;TODAY()+30)</f>
        <v/>
      </c>
    </row>
    <row r="26">
      <c r="A26" s="16" t="inlineStr">
        <is>
          <t>Expiring in 60 Days</t>
        </is>
      </c>
      <c r="B26" s="17">
        <f>COUNTIFS('COI Tracking'!F:F,"&gt;="&amp;TODAY(),'COI Tracking'!F:F,"&lt;"&amp;TODAY()+60)</f>
        <v/>
      </c>
    </row>
    <row r="27">
      <c r="A27" s="16" t="inlineStr">
        <is>
          <t>Expiring in 90 Days</t>
        </is>
      </c>
      <c r="B27" s="17">
        <f>COUNTIFS('COI Tracking'!F:F,"&gt;="&amp;TODAY(),'COI Tracking'!F:F,"&lt;"&amp;TODAY()+90)</f>
        <v/>
      </c>
    </row>
    <row r="28">
      <c r="A28" s="16" t="inlineStr">
        <is>
          <t>Currently Expired</t>
        </is>
      </c>
      <c r="B28" s="17">
        <f>COUNTIFS('COI Tracking'!F:F,"&lt;"&amp;TODAY(),'COI Tracking'!F:F,"&lt;&gt;")</f>
        <v/>
      </c>
    </row>
    <row r="30">
      <c r="A30" s="15" t="inlineStr">
        <is>
          <t>⚠ ACTION ITEMS</t>
        </is>
      </c>
      <c r="B30" s="15" t="n"/>
    </row>
    <row r="31">
      <c r="A31" s="16" t="inlineStr">
        <is>
          <t>Expired COIs to Renew</t>
        </is>
      </c>
      <c r="B31" s="17">
        <f>B12</f>
        <v/>
      </c>
    </row>
    <row r="32">
      <c r="A32" s="16" t="inlineStr">
        <is>
          <t>W-9s to Collect</t>
        </is>
      </c>
      <c r="B32" s="17">
        <f>B19</f>
        <v/>
      </c>
    </row>
    <row r="33">
      <c r="A33" s="16" t="inlineStr">
        <is>
          <t>1099s to File</t>
        </is>
      </c>
      <c r="B33" s="17">
        <f>IF(B21-B22&lt;0,0,B21-B22)</f>
        <v/>
      </c>
    </row>
    <row r="34">
      <c r="A34" s="16" t="inlineStr">
        <is>
          <t>Reminders to Send</t>
        </is>
      </c>
      <c r="B34" s="17">
        <f>COUNTIFS('Expiration Calendar'!D:D,"&lt;=30",'Expiration Calendar'!D:D,"&gt;0",'Expiration Calendar'!E:E,"N")</f>
        <v/>
      </c>
    </row>
    <row r="36">
      <c r="A36" s="19" t="inlineStr">
        <is>
          <t>Free template from PaperBoss — paperboss.io</t>
        </is>
      </c>
    </row>
  </sheetData>
  <mergeCells count="3">
    <mergeCell ref="A36:B36"/>
    <mergeCell ref="A2:B2"/>
    <mergeCell ref="A1:B1"/>
  </mergeCells>
  <conditionalFormatting sqref="B12">
    <cfRule type="expression" priority="1" dxfId="0">
      <formula>B12&gt;0</formula>
    </cfRule>
  </conditionalFormatting>
  <conditionalFormatting sqref="B11">
    <cfRule type="expression" priority="2" dxfId="1">
      <formula>B11&gt;0</formula>
    </cfRule>
  </conditionalFormatting>
  <conditionalFormatting sqref="B19">
    <cfRule type="expression" priority="3" dxfId="3">
      <formula>B19&gt;0</formula>
    </cfRule>
  </conditionalFormatting>
  <conditionalFormatting sqref="B31">
    <cfRule type="expression" priority="4" dxfId="0">
      <formula>B31&gt;0</formula>
    </cfRule>
  </conditionalFormatting>
  <conditionalFormatting sqref="B32">
    <cfRule type="expression" priority="5" dxfId="0">
      <formula>B32&gt;0</formula>
    </cfRule>
  </conditionalFormatting>
  <conditionalFormatting sqref="B33">
    <cfRule type="expression" priority="6" dxfId="0">
      <formula>B33&gt;0</formula>
    </cfRule>
  </conditionalFormatting>
  <conditionalFormatting sqref="B34">
    <cfRule type="expression" priority="7" dxfId="0">
      <formula>B34&gt;0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2026-04-12T16:44:40Z</dcterms:created>
  <dcterms:modified xsi:type="dcterms:W3CDTF">2026-04-12T16:44:40Z</dcterms:modified>
</cp:coreProperties>
</file>